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always" defaultThemeVersion="166925"/>
  <mc:AlternateContent xmlns:mc="http://schemas.openxmlformats.org/markup-compatibility/2006">
    <mc:Choice Requires="x15">
      <x15ac:absPath xmlns:x15ac="http://schemas.microsoft.com/office/spreadsheetml/2010/11/ac" url="https://ntia-my.sharepoint.com/personal/rwiegand_ntia_gov/Documents/Desktop/Doc Prep For Posting/"/>
    </mc:Choice>
  </mc:AlternateContent>
  <xr:revisionPtr revIDLastSave="0" documentId="8_{2E38AB93-412F-4CF1-816D-5FD7379B9105}" xr6:coauthVersionLast="47" xr6:coauthVersionMax="47" xr10:uidLastSave="{00000000-0000-0000-0000-000000000000}"/>
  <bookViews>
    <workbookView xWindow="-108" yWindow="-108" windowWidth="23256" windowHeight="12456" tabRatio="816" firstSheet="8" activeTab="8" xr2:uid="{B859D2BD-8292-45FC-9BB6-BAEBA55DA233}"/>
  </bookViews>
  <sheets>
    <sheet name="Baseline Scenario" sheetId="6" r:id="rId1"/>
    <sheet name="Baseline Report" sheetId="10" r:id="rId2"/>
    <sheet name="Performance (Tech) Scenario" sheetId="8" r:id="rId3"/>
    <sheet name="Performance (Technical) Report" sheetId="15" r:id="rId4"/>
    <sheet name="Annual Scenario" sheetId="7" r:id="rId5"/>
    <sheet name="Annual Report" sheetId="11" r:id="rId6"/>
    <sheet name="TBCP Reports Addendum A" sheetId="18" r:id="rId7"/>
    <sheet name="TBCP Reports Addendum B" sheetId="17" r:id="rId8"/>
    <sheet name="TBCP Reports Addendum C" sheetId="16" r:id="rId9"/>
  </sheets>
  <externalReferences>
    <externalReference r:id="rId10"/>
  </externalReferences>
  <definedNames>
    <definedName name="AOR_Name" localSheetId="6">'[1]Annual Report'!$C$85</definedName>
    <definedName name="AOR_Name" localSheetId="7">'[1]Annual Report'!$C$85</definedName>
    <definedName name="AOR_Name" localSheetId="8">'[1]Annual Report'!$C$85</definedName>
    <definedName name="AOR_Name">'Annual Report'!$C$85</definedName>
    <definedName name="Award_Identification_Number" localSheetId="6">'[1]Annual Report'!$O$9</definedName>
    <definedName name="Award_Identification_Number" localSheetId="7">'[1]Annual Report'!$O$9</definedName>
    <definedName name="Award_Identification_Number" localSheetId="8">'[1]Annual Report'!$O$9</definedName>
    <definedName name="Award_Identification_Number">'Annual Report'!$O$9</definedName>
    <definedName name="Certification_Date" localSheetId="6">'[1]Annual Report'!$Q$88</definedName>
    <definedName name="Certification_Date" localSheetId="7">'[1]Annual Report'!$Q$88</definedName>
    <definedName name="Certification_Date" localSheetId="8">'[1]Annual Report'!$Q$88</definedName>
    <definedName name="Certification_Date">'Annual Report'!$Q$88</definedName>
    <definedName name="City__State__Zip_Code" localSheetId="6">'[1]Annual Report'!$D$11</definedName>
    <definedName name="City__State__Zip_Code" localSheetId="7">'[1]Annual Report'!$D$11</definedName>
    <definedName name="City__State__Zip_Code" localSheetId="8">'[1]Annual Report'!$D$11</definedName>
    <definedName name="City__State__Zip_Code">'Annual Report'!$D$11</definedName>
    <definedName name="Email" localSheetId="6">'[1]Annual Report'!$Q$86</definedName>
    <definedName name="Email" localSheetId="7">'[1]Annual Report'!$Q$86</definedName>
    <definedName name="Email" localSheetId="8">'[1]Annual Report'!$Q$86</definedName>
    <definedName name="Email">'Annual Report'!$Q$86</definedName>
    <definedName name="Period_of_performance_end_date">'Annual Report'!$O$13</definedName>
    <definedName name="Period_of_Performance_Start_Date__MM_DD_YYYY">'Annual Report'!$D$13</definedName>
    <definedName name="Recipient_Organization" localSheetId="6">'[1]Annual Report'!$D$9</definedName>
    <definedName name="Recipient_Organization" localSheetId="7">'[1]Annual Report'!$D$9</definedName>
    <definedName name="Recipient_Organization" localSheetId="8">'[1]Annual Report'!$D$9</definedName>
    <definedName name="Recipient_Organization">'Annual Report'!$D$9</definedName>
    <definedName name="Recipient_Street_Address" localSheetId="6">'[1]Annual Report'!$D$10</definedName>
    <definedName name="Recipient_Street_Address" localSheetId="7">'[1]Annual Report'!$D$10</definedName>
    <definedName name="Recipient_Street_Address" localSheetId="8">'[1]Annual Report'!$D$10</definedName>
    <definedName name="Recipient_Street_Address">'Annual Report'!$D$10</definedName>
    <definedName name="Report_period_end_date" localSheetId="6">'[1]Annual Report'!$O$14</definedName>
    <definedName name="Report_period_end_date" localSheetId="7">'[1]Annual Report'!$O$14</definedName>
    <definedName name="Report_period_end_date" localSheetId="8">'[1]Annual Report'!$O$14</definedName>
    <definedName name="Report_period_end_date">'Annual Report'!$O$14</definedName>
    <definedName name="Report_Period_Start_Date__MM_DD_YYYY" localSheetId="6">'[1]Annual Report'!$D$14</definedName>
    <definedName name="Report_Period_Start_Date__MM_DD_YYYY" localSheetId="7">'[1]Annual Report'!$D$14</definedName>
    <definedName name="Report_Period_Start_Date__MM_DD_YYYY" localSheetId="8">'[1]Annual Report'!$D$14</definedName>
    <definedName name="Report_Period_Start_Date__MM_DD_YYYY">'Annual Report'!$D$14</definedName>
    <definedName name="Report_submission_date" localSheetId="6">'[1]Annual Report'!$O$10</definedName>
    <definedName name="Report_submission_date" localSheetId="7">'[1]Annual Report'!$O$10</definedName>
    <definedName name="Report_submission_date" localSheetId="8">'[1]Annual Report'!$O$10</definedName>
    <definedName name="Report_submission_date">'Annual Report'!$O$10</definedName>
    <definedName name="Tel_no" localSheetId="6">'[1]Annual Report'!$Q$84</definedName>
    <definedName name="Tel_no" localSheetId="7">'[1]Annual Report'!$Q$84</definedName>
    <definedName name="Tel_no" localSheetId="8">'[1]Annual Report'!$Q$84</definedName>
    <definedName name="Tel_no">'Annual Report'!$Q$84</definedName>
    <definedName name="UEI_Number" localSheetId="6">'[1]Annual Report'!$D$12</definedName>
    <definedName name="UEI_Number" localSheetId="7">'[1]Annual Report'!$D$12</definedName>
    <definedName name="UEI_Number" localSheetId="8">'[1]Annual Report'!$D$12</definedName>
    <definedName name="UEI_Number">'Annual Report'!$D$12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0" l="1" a="1"/>
  <c r="E24" i="10" s="1"/>
  <c r="M204" i="10"/>
  <c r="M203" i="10"/>
  <c r="M202" i="10"/>
  <c r="M201" i="10"/>
  <c r="D7" i="18"/>
  <c r="D9" i="18"/>
  <c r="O9" i="18"/>
  <c r="D10" i="18"/>
  <c r="D105" i="18"/>
  <c r="Q105" i="18"/>
  <c r="Q107" i="18"/>
  <c r="Q109" i="18"/>
  <c r="D7" i="17"/>
  <c r="D9" i="17"/>
  <c r="O9" i="17"/>
  <c r="D10" i="17"/>
  <c r="D105" i="17"/>
  <c r="Q105" i="17"/>
  <c r="Q107" i="17"/>
  <c r="Q109" i="17"/>
  <c r="D7" i="16"/>
  <c r="D9" i="16"/>
  <c r="O9" i="16"/>
  <c r="D10" i="16"/>
  <c r="D105" i="16"/>
  <c r="Q105" i="16"/>
  <c r="Q107" i="16"/>
  <c r="Q109" i="16"/>
  <c r="E184" i="10" a="1"/>
  <c r="E184" i="10" s="1"/>
  <c r="E172" i="10" a="1"/>
  <c r="E172" i="10" s="1"/>
  <c r="E147" i="10" a="1"/>
  <c r="E147" i="10" s="1"/>
  <c r="E132" i="10" a="1"/>
  <c r="E132" i="10" s="1"/>
  <c r="E117" i="10" a="1"/>
  <c r="E117" i="10" s="1"/>
  <c r="E97" i="10" a="1"/>
  <c r="E97" i="10" s="1"/>
  <c r="E57" i="10" a="1"/>
  <c r="E57" i="10" s="1"/>
  <c r="E41" i="10" a="1"/>
  <c r="E41" i="10" s="1"/>
  <c r="M208" i="15"/>
  <c r="M207" i="15"/>
  <c r="M206" i="15"/>
  <c r="M205" i="15"/>
  <c r="G24" i="10" l="1"/>
  <c r="I242" i="15"/>
  <c r="P242" i="15"/>
  <c r="P244" i="15" s="1"/>
  <c r="I244" i="15"/>
  <c r="I259" i="15"/>
  <c r="I261" i="15" s="1"/>
  <c r="P259" i="15"/>
  <c r="P261" i="15" s="1"/>
  <c r="S4" i="10" l="1"/>
  <c r="I24" i="10"/>
  <c r="K24" i="10" s="1"/>
  <c r="M24" i="10" s="1"/>
  <c r="O24" i="10" s="1"/>
  <c r="Q24" i="10" s="1"/>
  <c r="S24" i="10" s="1"/>
  <c r="U24" i="10" s="1"/>
  <c r="W24" i="10" s="1"/>
  <c r="G41" i="10"/>
  <c r="I41" i="10" s="1"/>
  <c r="K41" i="10" s="1"/>
  <c r="M41" i="10" s="1"/>
  <c r="O41" i="10" s="1"/>
  <c r="Q41" i="10" s="1"/>
  <c r="S41" i="10" s="1"/>
  <c r="U41" i="10" s="1"/>
  <c r="W41" i="10" s="1"/>
  <c r="G57" i="10"/>
  <c r="I57" i="10" s="1"/>
  <c r="K57" i="10" s="1"/>
  <c r="M57" i="10" s="1"/>
  <c r="O57" i="10" s="1"/>
  <c r="Q57" i="10" s="1"/>
  <c r="S57" i="10" s="1"/>
  <c r="U57" i="10" s="1"/>
  <c r="W57" i="10" s="1"/>
  <c r="G97" i="10"/>
  <c r="I97" i="10" s="1"/>
  <c r="K97" i="10" s="1"/>
  <c r="M97" i="10" s="1"/>
  <c r="O97" i="10" s="1"/>
  <c r="Q97" i="10" s="1"/>
  <c r="S97" i="10" s="1"/>
  <c r="U97" i="10" s="1"/>
  <c r="W97" i="10" s="1"/>
  <c r="G117" i="10"/>
  <c r="I117" i="10" s="1"/>
  <c r="K117" i="10" s="1"/>
  <c r="M117" i="10" s="1"/>
  <c r="O117" i="10" s="1"/>
  <c r="Q117" i="10" s="1"/>
  <c r="S117" i="10" s="1"/>
  <c r="U117" i="10" s="1"/>
  <c r="W117" i="10" s="1"/>
  <c r="G132" i="10"/>
  <c r="I132" i="10" s="1"/>
  <c r="K132" i="10" s="1"/>
  <c r="M132" i="10" s="1"/>
  <c r="O132" i="10" s="1"/>
  <c r="Q132" i="10" s="1"/>
  <c r="S132" i="10" s="1"/>
  <c r="U132" i="10" s="1"/>
  <c r="W132" i="10" s="1"/>
  <c r="G147" i="10"/>
  <c r="I147" i="10" s="1"/>
  <c r="K147" i="10" s="1"/>
  <c r="M147" i="10" s="1"/>
  <c r="O147" i="10" s="1"/>
  <c r="Q147" i="10" s="1"/>
  <c r="S147" i="10" s="1"/>
  <c r="U147" i="10" s="1"/>
  <c r="W147" i="10" s="1"/>
  <c r="G172" i="10"/>
  <c r="I172" i="10" s="1"/>
  <c r="K172" i="10" s="1"/>
  <c r="M172" i="10" s="1"/>
  <c r="O172" i="10" s="1"/>
  <c r="Q172" i="10" s="1"/>
  <c r="S172" i="10" s="1"/>
  <c r="U172" i="10" s="1"/>
  <c r="W172" i="10" s="1"/>
  <c r="G184" i="10"/>
  <c r="I184" i="10" s="1"/>
  <c r="K184" i="10" s="1"/>
  <c r="M184" i="10" s="1"/>
  <c r="O184" i="10" s="1"/>
  <c r="Q184" i="10" s="1"/>
  <c r="S184" i="10" s="1"/>
  <c r="U184" i="10" s="1"/>
  <c r="W184"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<sst xmlns="http://schemas.openxmlformats.org/spreadsheetml/2006/main" count="856" uniqueCount="411">
  <si>
    <t>Sample Use and Adoption Report Scenario</t>
  </si>
  <si>
    <t>Sample Use and Adoption Scenario – BASELINE REPORT</t>
  </si>
  <si>
    <t>Recipient A received $275,000 to conduct a Use and Adoption grant. With the funds, the recipient plans to provide broadband education, purchase Internet capable devices, and conduct trainings.</t>
  </si>
  <si>
    <t>Because Recipient A's period of performance begins on January 1, 2025, the first period reported in their Baseline Report will only cover three months instead of six. The Year 1, Period 1 column will reflect the following dates: 1/1/2025–3/31/2025. The Year 1, Period 2 column will encompass the next six months, and the Year 2, Period 1 column will encompass the final three months of their project, which ends 12/31/2025.</t>
  </si>
  <si>
    <t>There are 80 Tribal households (of which 25 are at or below 150% of the poverty line), 5 Tribal businesses, and 6 community anchor institutions within Recipient A service area. With TBCP funds, the Tribe will purchase one year of subsidized broadband for all 80 Tribal households, 2 Tribal businesses (a gas station and convenience shop), and 3 CAIs (the Tribe’s government office, community center, and health center). Of the 80 households, 30 are already served with speeds of 25/3. The remaining 50 are serviceable but do not currently have service due to an inability to afford customer premise equipment (CPE), monthly Internet payments, and/or Internet capable devices. All tribal businesses and CAIs within the funded service area are serviceable but do not have access to minimum qualifying service. The subsidized service will provide speeds of 100/20 Mbps or greater. </t>
  </si>
  <si>
    <r>
      <rPr>
        <sz val="11"/>
        <color rgb="FF000000"/>
        <rFont val="Arial"/>
      </rPr>
      <t xml:space="preserve">Recipient A also plans to purchase and distribute broadband devices. All 80 households will receive one $1,000 </t>
    </r>
    <r>
      <rPr>
        <b/>
        <sz val="11"/>
        <color rgb="FF000000"/>
        <rFont val="Arial"/>
      </rPr>
      <t>laptop</t>
    </r>
    <r>
      <rPr>
        <sz val="11"/>
        <color rgb="FF000000"/>
        <rFont val="Arial"/>
      </rPr>
      <t xml:space="preserve">, which is intended to be used for telework and remote learning purposes. Each of the 50 households that do not currently have broadband service, 2 businesses, and 3 CAIs will receive a </t>
    </r>
    <r>
      <rPr>
        <b/>
        <sz val="11"/>
        <color rgb="FF000000"/>
        <rFont val="Arial"/>
      </rPr>
      <t>router</t>
    </r>
    <r>
      <rPr>
        <sz val="11"/>
        <color rgb="FF000000"/>
        <rFont val="Arial"/>
      </rPr>
      <t xml:space="preserve"> and other customer premise equipment necessary to connect to the Internet ($100 per household, business, or CAI). Eight desktop </t>
    </r>
    <r>
      <rPr>
        <b/>
        <sz val="11"/>
        <color rgb="FF000000"/>
        <rFont val="Arial"/>
      </rPr>
      <t>computers</t>
    </r>
    <r>
      <rPr>
        <sz val="11"/>
        <color rgb="FF000000"/>
        <rFont val="Arial"/>
      </rPr>
      <t xml:space="preserve"> ($1,500 each) will be procured for the Tribe’s CAIs: 3 computers for the government office, 4 computers for the community center, and 1 computer for the health center. Finally, the Tribe will purchase 20 </t>
    </r>
    <r>
      <rPr>
        <b/>
        <sz val="11"/>
        <color rgb="FF000000"/>
        <rFont val="Arial"/>
      </rPr>
      <t xml:space="preserve">tablets </t>
    </r>
    <r>
      <rPr>
        <sz val="11"/>
        <color rgb="FF000000"/>
        <rFont val="Arial"/>
      </rPr>
      <t>(each worth $300) for Tribal staff. </t>
    </r>
  </si>
  <si>
    <t>The average household size for Tribal homes within Recipient A's service area is 4; therefore, the Tribe calculates that 120 individuals (30 households x 4 individuals per household) had access to telework, online learning, and telehealth service prior to receiving grant funds. After connecting the 50 households that did not previously have Internet service, the Tribe estimates that 320 individuals (80 households x 4 individuals per household) will have access to these services.</t>
  </si>
  <si>
    <t>Two new positions—an IT Director and an IT Assistant—will be created as part of the grant. Recipient A plans to hold one workforce development training for Tribal staff (estimated attendance of 25) and three digital literacy trainings for Tribal members (estimated attendance of 100 per training). </t>
  </si>
  <si>
    <t>There are four schools within Recipient A's service area, including one high-school with an enrollment of 180. Three of the schools are fully in-person, while one engages in hybrid learning.</t>
  </si>
  <si>
    <t>The Tribe will hire contractors to install the CPE and conduct the workforce development and digital literacy trainings. </t>
  </si>
  <si>
    <t>Simplified Project Plan</t>
  </si>
  <si>
    <t>Year 1
Period 1</t>
  </si>
  <si>
    <t>Year 1 
Period 2</t>
  </si>
  <si>
    <t>Year 2 
Period 1</t>
  </si>
  <si>
    <t>Procure and distribute laptops</t>
  </si>
  <si>
    <t>X</t>
  </si>
  <si>
    <t>Procure and distribute computers</t>
  </si>
  <si>
    <t>Procure and distribute routers/CPE</t>
  </si>
  <si>
    <t>Procure and distribute tablets</t>
  </si>
  <si>
    <t>Install CPE</t>
  </si>
  <si>
    <t xml:space="preserve">Purchase Internet subscriptions </t>
  </si>
  <si>
    <t>Conduct workforce development training</t>
  </si>
  <si>
    <t>Conduct digital literacy training</t>
  </si>
  <si>
    <t xml:space="preserve">Hire IT Director and IT Assistant </t>
  </si>
  <si>
    <t>Summary of Use &amp; Adoption Solutions and Outcomes:</t>
  </si>
  <si>
    <r>
      <t>●</t>
    </r>
    <r>
      <rPr>
        <sz val="7"/>
        <color rgb="FF000000"/>
        <rFont val="Arial"/>
        <family val="2"/>
      </rPr>
      <t xml:space="preserve">        </t>
    </r>
    <r>
      <rPr>
        <b/>
        <sz val="11"/>
        <color rgb="FF000000"/>
        <rFont val="Arial"/>
        <family val="2"/>
      </rPr>
      <t xml:space="preserve">80 broadband subscriptions for Tribal households </t>
    </r>
    <r>
      <rPr>
        <sz val="11"/>
        <color rgb="FF000000"/>
        <rFont val="Arial"/>
        <family val="2"/>
      </rPr>
      <t xml:space="preserve">for a period of one year </t>
    </r>
  </si>
  <si>
    <r>
      <t>o</t>
    </r>
    <r>
      <rPr>
        <sz val="7"/>
        <color rgb="FF000000"/>
        <rFont val="Arial"/>
        <family val="2"/>
      </rPr>
      <t xml:space="preserve">   </t>
    </r>
    <r>
      <rPr>
        <b/>
        <sz val="11"/>
        <color rgb="FF000000"/>
        <rFont val="Arial"/>
        <family val="2"/>
      </rPr>
      <t xml:space="preserve">30 subscriptions </t>
    </r>
    <r>
      <rPr>
        <sz val="11"/>
        <color rgb="FF000000"/>
        <rFont val="Arial"/>
        <family val="2"/>
      </rPr>
      <t xml:space="preserve">for previously served households </t>
    </r>
  </si>
  <si>
    <r>
      <t>o</t>
    </r>
    <r>
      <rPr>
        <sz val="7"/>
        <color rgb="FF000000"/>
        <rFont val="Arial"/>
        <family val="2"/>
      </rPr>
      <t xml:space="preserve">   </t>
    </r>
    <r>
      <rPr>
        <b/>
        <sz val="11"/>
        <color rgb="FF000000"/>
        <rFont val="Arial"/>
        <family val="2"/>
      </rPr>
      <t xml:space="preserve">50 subscriptions </t>
    </r>
    <r>
      <rPr>
        <sz val="11"/>
        <color rgb="FF000000"/>
        <rFont val="Arial"/>
        <family val="2"/>
      </rPr>
      <t xml:space="preserve">for previously unserved households </t>
    </r>
  </si>
  <si>
    <r>
      <t>o</t>
    </r>
    <r>
      <rPr>
        <sz val="7"/>
        <color rgb="FF000000"/>
        <rFont val="Arial"/>
        <family val="2"/>
      </rPr>
      <t xml:space="preserve">   </t>
    </r>
    <r>
      <rPr>
        <b/>
        <sz val="11"/>
        <color rgb="FF000000"/>
        <rFont val="Arial"/>
        <family val="2"/>
      </rPr>
      <t>25 subscriptions</t>
    </r>
    <r>
      <rPr>
        <sz val="11"/>
        <color rgb="FF000000"/>
        <rFont val="Arial"/>
        <family val="2"/>
      </rPr>
      <t xml:space="preserve"> of the above 80 are for households at or below 150% of the poverty line </t>
    </r>
  </si>
  <si>
    <r>
      <t>●</t>
    </r>
    <r>
      <rPr>
        <sz val="7"/>
        <color rgb="FF000000"/>
        <rFont val="Arial"/>
        <family val="2"/>
      </rPr>
      <t xml:space="preserve">        </t>
    </r>
    <r>
      <rPr>
        <b/>
        <sz val="11"/>
        <color rgb="FF000000"/>
        <rFont val="Arial"/>
        <family val="2"/>
      </rPr>
      <t xml:space="preserve">2 broadband subscriptions for Tribal businesses </t>
    </r>
  </si>
  <si>
    <r>
      <t>●</t>
    </r>
    <r>
      <rPr>
        <sz val="7"/>
        <color rgb="FF000000"/>
        <rFont val="Arial"/>
        <family val="2"/>
      </rPr>
      <t xml:space="preserve">        </t>
    </r>
    <r>
      <rPr>
        <b/>
        <sz val="11"/>
        <color rgb="FF000000"/>
        <rFont val="Arial"/>
        <family val="2"/>
      </rPr>
      <t>3 broadband subscriptions for Tribal CAIs</t>
    </r>
  </si>
  <si>
    <r>
      <t>●</t>
    </r>
    <r>
      <rPr>
        <sz val="7"/>
        <color rgb="FF000000"/>
        <rFont val="Arial"/>
        <family val="2"/>
      </rPr>
      <t xml:space="preserve">        </t>
    </r>
    <r>
      <rPr>
        <b/>
        <sz val="11"/>
        <color rgb="FF000000"/>
        <rFont val="Arial"/>
        <family val="2"/>
      </rPr>
      <t xml:space="preserve">80 laptops </t>
    </r>
    <r>
      <rPr>
        <sz val="11"/>
        <color rgb="FF000000"/>
        <rFont val="Arial"/>
        <family val="2"/>
      </rPr>
      <t>for Tribal households at $1,000 per unit</t>
    </r>
  </si>
  <si>
    <r>
      <t>●</t>
    </r>
    <r>
      <rPr>
        <sz val="7"/>
        <color rgb="FF000000"/>
        <rFont val="Arial"/>
        <family val="2"/>
      </rPr>
      <t xml:space="preserve">        </t>
    </r>
    <r>
      <rPr>
        <b/>
        <sz val="11"/>
        <color rgb="FF000000"/>
        <rFont val="Arial"/>
        <family val="2"/>
      </rPr>
      <t xml:space="preserve">55 routers/CPE </t>
    </r>
    <r>
      <rPr>
        <sz val="11"/>
        <color rgb="FF000000"/>
        <rFont val="Arial"/>
        <family val="2"/>
      </rPr>
      <t xml:space="preserve">for unserved Tribal households, businesses, and CAIs at $100 per unit </t>
    </r>
  </si>
  <si>
    <r>
      <t>●</t>
    </r>
    <r>
      <rPr>
        <sz val="7"/>
        <color rgb="FF000000"/>
        <rFont val="Arial"/>
        <family val="2"/>
      </rPr>
      <t xml:space="preserve">        </t>
    </r>
    <r>
      <rPr>
        <b/>
        <sz val="11"/>
        <color rgb="FF000000"/>
        <rFont val="Arial"/>
        <family val="2"/>
      </rPr>
      <t xml:space="preserve">8 computers </t>
    </r>
    <r>
      <rPr>
        <sz val="11"/>
        <color rgb="FF000000"/>
        <rFont val="Arial"/>
        <family val="2"/>
      </rPr>
      <t>for Tribal CAIs at $1,500 per unit</t>
    </r>
  </si>
  <si>
    <r>
      <t>●</t>
    </r>
    <r>
      <rPr>
        <sz val="7"/>
        <color rgb="FF000000"/>
        <rFont val="Arial"/>
        <family val="2"/>
      </rPr>
      <t xml:space="preserve">        </t>
    </r>
    <r>
      <rPr>
        <b/>
        <sz val="11"/>
        <color rgb="FF000000"/>
        <rFont val="Arial"/>
        <family val="2"/>
      </rPr>
      <t xml:space="preserve">20 tablets </t>
    </r>
    <r>
      <rPr>
        <sz val="11"/>
        <color rgb="FF000000"/>
        <rFont val="Arial"/>
        <family val="2"/>
      </rPr>
      <t xml:space="preserve">for Tribal staff at $300 per unit </t>
    </r>
  </si>
  <si>
    <r>
      <t>●</t>
    </r>
    <r>
      <rPr>
        <sz val="7"/>
        <color rgb="FF000000"/>
        <rFont val="Arial"/>
        <family val="2"/>
      </rPr>
      <t xml:space="preserve">        </t>
    </r>
    <r>
      <rPr>
        <b/>
        <sz val="11"/>
        <color rgb="FF000000"/>
        <rFont val="Arial"/>
        <family val="2"/>
      </rPr>
      <t>2 new positions</t>
    </r>
  </si>
  <si>
    <r>
      <t>●</t>
    </r>
    <r>
      <rPr>
        <sz val="7"/>
        <color rgb="FF000000"/>
        <rFont val="Arial"/>
        <family val="2"/>
      </rPr>
      <t xml:space="preserve">        </t>
    </r>
    <r>
      <rPr>
        <b/>
        <sz val="11"/>
        <color rgb="FF000000"/>
        <rFont val="Arial"/>
        <family val="2"/>
      </rPr>
      <t xml:space="preserve">1 workforce development training </t>
    </r>
    <r>
      <rPr>
        <sz val="11"/>
        <color rgb="FF000000"/>
        <rFont val="Arial"/>
        <family val="2"/>
      </rPr>
      <t>with an estimated attendance of 25</t>
    </r>
  </si>
  <si>
    <r>
      <t>●</t>
    </r>
    <r>
      <rPr>
        <sz val="7"/>
        <color rgb="FF000000"/>
        <rFont val="Arial"/>
        <family val="2"/>
      </rPr>
      <t xml:space="preserve">        </t>
    </r>
    <r>
      <rPr>
        <b/>
        <sz val="11"/>
        <color rgb="FF000000"/>
        <rFont val="Arial"/>
        <family val="2"/>
      </rPr>
      <t xml:space="preserve">3 digital literacy trainings </t>
    </r>
    <r>
      <rPr>
        <sz val="11"/>
        <color rgb="FF000000"/>
        <rFont val="Arial"/>
        <family val="2"/>
      </rPr>
      <t>with an estimated attendance of 100 for each training</t>
    </r>
  </si>
  <si>
    <t>Select Project Type Below</t>
  </si>
  <si>
    <t>End Period</t>
  </si>
  <si>
    <t>Use and Adoption</t>
  </si>
  <si>
    <t>OMB Control No. 0660-0047 Expiration Date: 07/31/2025</t>
  </si>
  <si>
    <t>TRIBAL BROADBAND CONNECTIVITY PROGRAM BASELINE REPORT</t>
  </si>
  <si>
    <t>GENERAL INFORMATION</t>
  </si>
  <si>
    <t>GENERAL</t>
  </si>
  <si>
    <t>Recipient Organization:</t>
  </si>
  <si>
    <t>Recipient A</t>
  </si>
  <si>
    <t>Award Identification Number:</t>
  </si>
  <si>
    <t>NT25TBC0000000</t>
  </si>
  <si>
    <t>Recipient Street Address:</t>
  </si>
  <si>
    <t xml:space="preserve">123 Street Lane </t>
  </si>
  <si>
    <t>Report Submission Date (MM/DD/YYYY):</t>
  </si>
  <si>
    <t>City, State, Zip Code:</t>
  </si>
  <si>
    <t>Washington, DC 20001</t>
  </si>
  <si>
    <t>UEI Number:</t>
  </si>
  <si>
    <t>Period of Performance Start Date (MM/DD/YYYY):</t>
  </si>
  <si>
    <t>Period of Performance End Date (MM/DD/YYYY):</t>
  </si>
  <si>
    <t>Report Period Start Date (MM/DD/YYYY):</t>
  </si>
  <si>
    <t>Report Period End Date (MM/DD/YYYY):</t>
  </si>
  <si>
    <t xml:space="preserve">BROADBAND USE &amp; ADOPTION AND INFRASTRUCTURE MILESTONES/KEY INDICATORS </t>
  </si>
  <si>
    <t>INFRASTRUCTURE DEPLOYMENT AND PLANNING PROJECT MILESTONE CATEGORIES</t>
  </si>
  <si>
    <r>
      <t>Use the following table to indicate the anticipated percent completion for all</t>
    </r>
    <r>
      <rPr>
        <b/>
        <sz val="11"/>
        <color rgb="FF000000"/>
        <rFont val="Calibri"/>
        <family val="2"/>
      </rPr>
      <t xml:space="preserve"> Infrastructure Deployment</t>
    </r>
    <r>
      <rPr>
        <sz val="11"/>
        <color rgb="FF000000"/>
        <rFont val="Calibri"/>
        <family val="2"/>
      </rPr>
      <t xml:space="preserve"> and/or</t>
    </r>
    <r>
      <rPr>
        <b/>
        <sz val="11"/>
        <color rgb="FF000000"/>
        <rFont val="Calibri"/>
        <family val="2"/>
      </rPr>
      <t xml:space="preserve"> Planning</t>
    </r>
    <r>
      <rPr>
        <sz val="11"/>
        <color rgb="FF000000"/>
        <rFont val="Calibri"/>
        <family val="2"/>
      </rPr>
      <t xml:space="preserve"> activities. </t>
    </r>
    <r>
      <rPr>
        <sz val="11"/>
        <rFont val="Calibri"/>
        <family val="2"/>
      </rPr>
      <t xml:space="preserve">Throughout this report, the dates at the top of each section correspond with </t>
    </r>
    <r>
      <rPr>
        <b/>
        <i/>
        <sz val="11"/>
        <rFont val="Calibri"/>
        <family val="2"/>
      </rPr>
      <t>report period end dates.</t>
    </r>
    <r>
      <rPr>
        <sz val="11"/>
        <rFont val="Calibri"/>
        <family val="2"/>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t>
    </r>
    <r>
      <rPr>
        <sz val="11"/>
        <color rgb="FFFF0000"/>
        <rFont val="Calibri"/>
        <family val="2"/>
      </rPr>
      <t xml:space="preserve">
</t>
    </r>
    <r>
      <rPr>
        <sz val="11"/>
        <color rgb="FF000000"/>
        <rFont val="Calibri"/>
        <family val="2"/>
      </rPr>
      <t xml:space="preserve">
Report this information </t>
    </r>
    <r>
      <rPr>
        <b/>
        <i/>
        <sz val="11"/>
        <color rgb="FF000000"/>
        <rFont val="Calibri"/>
        <family val="2"/>
      </rPr>
      <t>cumulatively</t>
    </r>
    <r>
      <rPr>
        <sz val="11"/>
        <color rgb="FF000000"/>
        <rFont val="Calibri"/>
        <family val="2"/>
      </rPr>
      <t xml:space="preserve"> for all applicable project periods. Each row should end with 100% completion. Once the 100% mark is reached, continue to enter 100% for each subsequent cell in the row until you reach the Year and Period in which your project’s period of performance ends. For additional explanation, see the Reporting Guidance and Instructions document.
For the purposes of this section, </t>
    </r>
    <r>
      <rPr>
        <b/>
        <sz val="11"/>
        <color rgb="FF000000"/>
        <rFont val="Calibri"/>
        <family val="2"/>
      </rPr>
      <t>equipment procurement</t>
    </r>
    <r>
      <rPr>
        <sz val="11"/>
        <color rgb="FF000000"/>
        <rFont val="Calibri"/>
        <family val="2"/>
      </rPr>
      <t xml:space="preserve"> refers to activities associated with identifying and procuring necessary equipment for your project. </t>
    </r>
    <r>
      <rPr>
        <b/>
        <sz val="11"/>
        <color rgb="FF000000"/>
        <rFont val="Calibri"/>
        <family val="2"/>
      </rPr>
      <t>Equipment deployment</t>
    </r>
    <r>
      <rPr>
        <sz val="11"/>
        <color rgb="FF000000"/>
        <rFont val="Calibri"/>
        <family val="2"/>
      </rPr>
      <t xml:space="preserve"> refers to all activities associated with the installation of equipment purchased as part of your TBCP project. If you are using milestone </t>
    </r>
    <r>
      <rPr>
        <b/>
        <sz val="11"/>
        <color rgb="FF000000"/>
        <rFont val="Calibri"/>
        <family val="2"/>
      </rPr>
      <t>1k. Other (please specify)</t>
    </r>
    <r>
      <rPr>
        <sz val="11"/>
        <color rgb="FF000000"/>
        <rFont val="Calibri"/>
        <family val="2"/>
      </rPr>
      <t>, include a brief description of the milestone by typing over the portion that reads (please specify).</t>
    </r>
  </si>
  <si>
    <t>MILESTONE CATEGORIES</t>
  </si>
  <si>
    <t>Year 1 -
 Report Period Ending</t>
  </si>
  <si>
    <t>Year 2 - 
Report Period Ending</t>
  </si>
  <si>
    <t>Year 3 - 
Report Period Ending</t>
  </si>
  <si>
    <t>Year 4 - 
Report Period Ending</t>
  </si>
  <si>
    <t>Year 5 - 
Report Period Ending</t>
  </si>
  <si>
    <t>1a. Overall Project</t>
  </si>
  <si>
    <t>1b. Environmental Assessment</t>
  </si>
  <si>
    <t>1c. Network Design</t>
  </si>
  <si>
    <t>1d. Rights Of Way</t>
  </si>
  <si>
    <t>1e. Construction Permits And Other Approvals</t>
  </si>
  <si>
    <t>1f. Site Preparation</t>
  </si>
  <si>
    <t>1g. Equipment Procurement</t>
  </si>
  <si>
    <t>1h. Network Build (all components - owned, leased, Indefeasible Rights of Use, etc.)</t>
  </si>
  <si>
    <t>1i. Equipment Deployment</t>
  </si>
  <si>
    <t>1j. Network Testing</t>
  </si>
  <si>
    <t>1k. Other (please specify)</t>
  </si>
  <si>
    <t>INFRASTRUCTURE DEPLOYMENT NETWORK BUILD PROGRESS</t>
  </si>
  <si>
    <r>
      <rPr>
        <sz val="11"/>
        <color rgb="FF000000"/>
        <rFont val="Calibri"/>
      </rPr>
      <t>Use the following table to provide information about the progress of your</t>
    </r>
    <r>
      <rPr>
        <b/>
        <sz val="11"/>
        <color rgb="FF000000"/>
        <rFont val="Calibri"/>
      </rPr>
      <t xml:space="preserve"> Infrastructure Deployment</t>
    </r>
    <r>
      <rPr>
        <sz val="11"/>
        <color rgb="FF000000"/>
        <rFont val="Calibri"/>
      </rPr>
      <t xml:space="preserve"> and/or </t>
    </r>
    <r>
      <rPr>
        <b/>
        <sz val="11"/>
        <color rgb="FF000000"/>
        <rFont val="Calibri"/>
      </rPr>
      <t>Planning</t>
    </r>
    <r>
      <rPr>
        <sz val="11"/>
        <color rgb="FF000000"/>
        <rFont val="Calibri"/>
      </rPr>
      <t xml:space="preserve"> project. Throughout this report, the dates at the top of each section correspond with </t>
    </r>
    <r>
      <rPr>
        <b/>
        <i/>
        <sz val="11"/>
        <color rgb="FF000000"/>
        <rFont val="Calibri"/>
      </rPr>
      <t xml:space="preserve">report period end dates. </t>
    </r>
    <r>
      <rPr>
        <sz val="11"/>
        <color rgb="FF000000"/>
        <rFont val="Calibri"/>
      </rPr>
      <t xml:space="preserve">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Except for 2h, report information </t>
    </r>
    <r>
      <rPr>
        <b/>
        <i/>
        <sz val="11"/>
        <color rgb="FF000000"/>
        <rFont val="Calibri"/>
      </rPr>
      <t>cumulatively</t>
    </r>
    <r>
      <rPr>
        <sz val="11"/>
        <color rgb="FF000000"/>
        <rFont val="Calibri"/>
      </rPr>
      <t xml:space="preserve"> for all applicable project periods. For additional explanation, see the Reporting Guidance and Instructions document. 
For the purposes of this section, </t>
    </r>
    <r>
      <rPr>
        <b/>
        <sz val="11"/>
        <color rgb="FF000000"/>
        <rFont val="Calibri"/>
      </rPr>
      <t>new wireless links</t>
    </r>
    <r>
      <rPr>
        <sz val="11"/>
        <color rgb="FF000000"/>
        <rFont val="Calibri"/>
      </rPr>
      <t xml:space="preserve"> refers to the number of new wireless transmissions--comprised of a source node (transmitter) to a destination node (receiver)--that exist due to TBCP funding; wireless links may be middle or last mile. </t>
    </r>
    <r>
      <rPr>
        <b/>
        <sz val="11"/>
        <color rgb="FF000000"/>
        <rFont val="Calibri"/>
      </rPr>
      <t>New towers</t>
    </r>
    <r>
      <rPr>
        <sz val="11"/>
        <color rgb="FF000000"/>
        <rFont val="Calibri"/>
      </rPr>
      <t xml:space="preserve"> refers to any towers that are constructed, leased, and/or upgraded or retrofitted with grant funds; this includes in-situ vertical structures that are outfitted with network equipment (water towers, rooftops, steeples, etc.). </t>
    </r>
    <r>
      <rPr>
        <b/>
        <sz val="11"/>
        <color rgb="FF000000"/>
        <rFont val="Calibri"/>
      </rPr>
      <t>New interconnection points</t>
    </r>
    <r>
      <rPr>
        <sz val="11"/>
        <color rgb="FF000000"/>
        <rFont val="Calibri"/>
      </rPr>
      <t xml:space="preserve"> refers to any new physical connections where traffic is routed from one network to another created as a result of TBCP funds. 
If using the milestones </t>
    </r>
    <r>
      <rPr>
        <b/>
        <sz val="11"/>
        <color rgb="FF000000"/>
        <rFont val="Calibri"/>
      </rPr>
      <t>2j. Other (please specify)</t>
    </r>
    <r>
      <rPr>
        <sz val="11"/>
        <color rgb="FF000000"/>
        <rFont val="Calibri"/>
      </rPr>
      <t xml:space="preserve">, include a brief description of the milestone by typing over the portion that reads (please specify). </t>
    </r>
  </si>
  <si>
    <t>NETWORK BUILD PROGRESS</t>
  </si>
  <si>
    <t>MIDDLE OR LAST MILE</t>
  </si>
  <si>
    <t>2a. Number of new fiber miles (aerial or underground) constructed with TBCP funds</t>
  </si>
  <si>
    <t>2b. Number of fiber miles leased with TBCP funds</t>
  </si>
  <si>
    <t>2c. Number of existing fiber miles upgraded with TBCP funds</t>
  </si>
  <si>
    <t>2d. Number of new wireless links created through TBCP funds</t>
  </si>
  <si>
    <t>2e. Number of new towers constructed with TBCP funds</t>
  </si>
  <si>
    <t>2f. Number of new interconnection points created through TBCP funds</t>
  </si>
  <si>
    <t>2g. Number of signed agreements with broadband wholesalers or last mile providers from TBCP funds</t>
  </si>
  <si>
    <t>2h. Number of potential agreements (i.e., agreements currently being negotiated) with broadband wholesalers or last mile providers from TBCP funds (This number should NOT be reported cumulatively)</t>
  </si>
  <si>
    <t>2i. Obtained licenses: 2.5 (EBS), 3.5 (CBRS) from TBCP funds</t>
  </si>
  <si>
    <t>2j. Other (please specify)</t>
  </si>
  <si>
    <t>INFRASTRUCTURE DEPLOYMENT KEY INDICATORS</t>
  </si>
  <si>
    <r>
      <rPr>
        <sz val="11"/>
        <color rgb="FF000000"/>
        <rFont val="Calibri"/>
      </rPr>
      <t xml:space="preserve">Use the following table to provide the number of unserved tribal households, unserved tribal households at or below 150% of the poverty line, unserved tribal businesses, and unserved tribal community anchor institutions (CAIs) connected to broadband infrastructure through your </t>
    </r>
    <r>
      <rPr>
        <b/>
        <sz val="11"/>
        <color rgb="FF000000"/>
        <rFont val="Calibri"/>
      </rPr>
      <t xml:space="preserve">Infrastructure Deployment </t>
    </r>
    <r>
      <rPr>
        <sz val="11"/>
        <color rgb="FF000000"/>
        <rFont val="Calibri"/>
      </rPr>
      <t xml:space="preserve">project. Throughout this report, the dates at the top of each section correspond with </t>
    </r>
    <r>
      <rPr>
        <b/>
        <i/>
        <sz val="11"/>
        <color rgb="FF000000"/>
        <rFont val="Calibri"/>
      </rPr>
      <t>report period end dates.</t>
    </r>
    <r>
      <rPr>
        <sz val="11"/>
        <color rgb="FF000000"/>
        <rFont val="Calibri"/>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Report information </t>
    </r>
    <r>
      <rPr>
        <b/>
        <sz val="11"/>
        <color rgb="FF000000"/>
        <rFont val="Calibri"/>
      </rPr>
      <t>cumulatively</t>
    </r>
    <r>
      <rPr>
        <sz val="11"/>
        <color rgb="FF000000"/>
        <rFont val="Calibri"/>
      </rPr>
      <t xml:space="preserve"> for all applicable project periods. For additional explanation, see the Reporting Guidance and Instructions document. 
Provide the number of structures connected according to connectivity speed (100/20 and 25/3) and connectivity type (wireless, fiber). </t>
    </r>
  </si>
  <si>
    <t>PROJECTED NUMBER OF SUBSCRIBERS AND SPEED</t>
  </si>
  <si>
    <t>SUBSCRIBER TYPE</t>
  </si>
  <si>
    <t>SPEED TYPE</t>
  </si>
  <si>
    <t>3a. Unserved Tribal Households</t>
  </si>
  <si>
    <t xml:space="preserve">Number of Unserved Tribal Households connected to broadband infrastructure </t>
  </si>
  <si>
    <t>Number of Unserved Tribal Households connected to broadband infrastructure at speeds of at least 100/20 Mbps through TBCP funds</t>
  </si>
  <si>
    <t>Number of Unserved Tribal Households connected to broadband infrastructure at speeds of at least 25/3 Mbps through TBCP funds</t>
  </si>
  <si>
    <t xml:space="preserve">Number of Unserved Tribal Households connected to broadband infrastructure by copper or DSL cable line </t>
  </si>
  <si>
    <t>Number of Unserved Tribal Households connected to broadband infrastructure by wireless connection through TBCP funds</t>
  </si>
  <si>
    <t>Number of Unserved Tribal Households connected to broadband infrastructure by fiber optic connection through TBCP funds</t>
  </si>
  <si>
    <t xml:space="preserve"> 3b. Tribal Households</t>
  </si>
  <si>
    <t>Number of Tribal Households connected to broadband infrastructure</t>
  </si>
  <si>
    <t>Number of Tribal Households connected to broadband infrastructure at speeds of at least 100/20</t>
  </si>
  <si>
    <t>Number of Tribal Households connected to broadband infrastructure at speeds of at least 25/3</t>
  </si>
  <si>
    <t>Number of Tribal Households connected to broadband infrastructure by copper or DSL cable line</t>
  </si>
  <si>
    <t>Number of Tribal Households connected to broadband infrastructure by wireless connection</t>
  </si>
  <si>
    <t>Number of Tribal Households connected to broadband infrastructure by fiber optic connection</t>
  </si>
  <si>
    <t xml:space="preserve">3c. Unserved Tribal Households At or Below 150% of the Poverty Line </t>
  </si>
  <si>
    <t xml:space="preserve">Number of Unserved Tribal Households At or Below 150% of the Poverty Line connected to broadband infrastructure </t>
  </si>
  <si>
    <t>Number of Unserved Tribal Households At or Below 150% of the Poverty Line connected to broadband infrastructure at speeds of at least 100/20 Mbps through TBCP funds</t>
  </si>
  <si>
    <t>Number of Unserved Tribal Households At or Below 150% of the Poverty Line connected to broadband infrastructure at speeds of 25/3 Mbps through TBCP funds</t>
  </si>
  <si>
    <t>Number of Unserved Tribal Households At or Below 150% of the Poverty Line connected to broadband infrastructure by copper or DSL cable line</t>
  </si>
  <si>
    <t>Number of Unserved Tribal Households At or Below 150% of the Poverty Line connected to broadband infrastructure by wireless connection through TBCP funds</t>
  </si>
  <si>
    <t>Number of Unserved Tribal Households At or Below 150% of the Poverty Line connected to broadband infrastructure by fiber optic connection through TBCP funds</t>
  </si>
  <si>
    <t xml:space="preserve">3d. Unserved Tribal Businesses </t>
  </si>
  <si>
    <t>Number of Unserved Tribal Businesses connected to broadband infrastructure</t>
  </si>
  <si>
    <t>Number of Unserved Tribal Businesses connected to broadband infrastructure at speeds of at least 100/20 Mbps through TBCP funds</t>
  </si>
  <si>
    <t>Number of Unserved Tribal Businesses connected to broadband infrastructure at speeds of at least 25/3 Mbps through TBCP funds</t>
  </si>
  <si>
    <t>Number of Unserved Tribal Businesses connected to broadband infrastructure by copper or DSL cable line</t>
  </si>
  <si>
    <t>Number of Unserved Tribal Businesses connected to broadband infrastructure by wireless connection through TBCP funds</t>
  </si>
  <si>
    <t>Number of Unserved Tribal Businesses connected to broadband infrastructure by fiber optic connection through TBCP funds</t>
  </si>
  <si>
    <t>3e. Unserved Tribal Community Anchor Institutions (CAIs)</t>
  </si>
  <si>
    <t>Number of Unserved Tribal CAIs connected to broadband infrastructure</t>
  </si>
  <si>
    <t>Number of Unserved Tribal CAIs connected to broadband infrastructure at speeds of at least 100/20 Mbps through TBCP funds</t>
  </si>
  <si>
    <t>Number of Unserved Tribal CAIs connected to broadband infrastructure at speeds of at least 25/3 Mbps through TBCP funds</t>
  </si>
  <si>
    <t>Number of Unserved Tribal CAIs connected to broadband infrastructure by copper or DSL cable line</t>
  </si>
  <si>
    <t>Number of Unserved Tribal CAIs connected to broadband infrastructure by wireless connection through TBCP funds</t>
  </si>
  <si>
    <t>Number of Unserved Tribal CAIs connected to broadband infrastructure by fiber optic connection through TBCP funds</t>
  </si>
  <si>
    <t xml:space="preserve"> </t>
  </si>
  <si>
    <t>BROADBAND USE &amp; ADOPTION KEY INDICATORS</t>
  </si>
  <si>
    <r>
      <t xml:space="preserve">Use the following table to provide the number of unserved tribal households, unserved tribal businesses, and unserved tribal community anchor institutions (CAIs) that receive new access to broadband through your </t>
    </r>
    <r>
      <rPr>
        <b/>
        <sz val="11"/>
        <color rgb="FF000000"/>
        <rFont val="Calibri"/>
      </rPr>
      <t>Use and Adoption</t>
    </r>
    <r>
      <rPr>
        <sz val="11"/>
        <color rgb="FF000000"/>
        <rFont val="Calibri"/>
      </rPr>
      <t xml:space="preserve"> project. Throughout this report, the dates at the top of each section correspond with </t>
    </r>
    <r>
      <rPr>
        <b/>
        <i/>
        <sz val="11"/>
        <color rgb="FF000000"/>
        <rFont val="Calibri"/>
      </rPr>
      <t>report period end dates.</t>
    </r>
    <r>
      <rPr>
        <sz val="11"/>
        <color rgb="FF000000"/>
        <rFont val="Calibri"/>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Report information </t>
    </r>
    <r>
      <rPr>
        <b/>
        <i/>
        <sz val="11"/>
        <color rgb="FF000000"/>
        <rFont val="Calibri"/>
      </rPr>
      <t>cumulatively</t>
    </r>
    <r>
      <rPr>
        <sz val="11"/>
        <color rgb="FF000000"/>
        <rFont val="Calibri"/>
      </rPr>
      <t xml:space="preserve"> for all applicable project periods. For additional explanation, see the Reporting Guidance and Instructions document. 
For the purposes of this section, </t>
    </r>
    <r>
      <rPr>
        <b/>
        <sz val="11"/>
        <color rgb="FF000000"/>
        <rFont val="Calibri"/>
      </rPr>
      <t>passed/serviceable</t>
    </r>
    <r>
      <rPr>
        <sz val="11"/>
        <color rgb="FF000000"/>
        <rFont val="Calibri"/>
      </rPr>
      <t xml:space="preserve"> refers to structures within the service area that have the physical infrastructure in place to connect to the internet. Structures that are "passed/serviceable" may be served (if they have an internet connection at speeds of 25/3 Mbps or greater) or unserved (if they do not have a broadband subscription or if they have an internet connection that is slower than 25/3 Mbps). </t>
    </r>
    <r>
      <rPr>
        <b/>
        <sz val="11"/>
        <color rgb="FF000000"/>
        <rFont val="Calibri"/>
      </rPr>
      <t>New access</t>
    </r>
    <r>
      <rPr>
        <sz val="11"/>
        <color rgb="FF000000"/>
        <rFont val="Calibri"/>
      </rPr>
      <t xml:space="preserve"> refers to tribal households, businesses, and CAIs within your service area that received access to qualifying broadband service (25/3 Mbps or greater) for the first time (i.e., previously had no broadband connectivity or connectivity of less than 25/3 Mbps) as a result of TBCP funds.</t>
    </r>
  </si>
  <si>
    <t>BENEFICIARY TYPE</t>
  </si>
  <si>
    <t>ACCESS TYPE</t>
  </si>
  <si>
    <t>4a. Unserved Tribal Households</t>
  </si>
  <si>
    <t>Number of Unserved Tribal Households passed/serviceable</t>
  </si>
  <si>
    <t>Number of previously unserved Tribal Households with new access through TBCP funds</t>
  </si>
  <si>
    <t xml:space="preserve"> 4b. Tribal Households</t>
  </si>
  <si>
    <t>Number of Tribal Households passed/serviceable</t>
  </si>
  <si>
    <t>Number of Tribal Households with new access</t>
  </si>
  <si>
    <t xml:space="preserve">4c. Unserved Tribal Households At or Below 150% of the Poverty Line </t>
  </si>
  <si>
    <t>Number of Unserved Tribal Households At or Below 150% of the Poverty Line passed/serviceable</t>
  </si>
  <si>
    <t>Number of previously unserved Tribal Households At or Below 150% of the Poverty Line with new access through TBCP funds</t>
  </si>
  <si>
    <t xml:space="preserve">4d. Unserved Tribal Businesses </t>
  </si>
  <si>
    <t>Number of Unserved Tribal Businesses passed/serviceable</t>
  </si>
  <si>
    <t>Number of previously unserved Tribal Businesses with new access through TBCP funds</t>
  </si>
  <si>
    <t>4e. Unserved Tribal Community Anchor Institutions</t>
  </si>
  <si>
    <t>Number of Unserved Tribal Community Anchor Institutions passed/serviceable</t>
  </si>
  <si>
    <t>Number of previously unserved Tribal Community Anchor Institutions with new access through TBCP funds</t>
  </si>
  <si>
    <t>BROADBAND USE &amp; ADOPTION DEMOGRAPHIC INDICATORS</t>
  </si>
  <si>
    <t>DEMOGRAPHIC INDICATORS</t>
  </si>
  <si>
    <t>ESTIMATED POPULATION IN SERVICE AREA</t>
  </si>
  <si>
    <t>5a. Unserved Tribal Population</t>
  </si>
  <si>
    <t>Number of Unserved Native American/Alaska Native/Native Hawaiian Households in funded service area</t>
  </si>
  <si>
    <t>Number of Unserved Native American/Alaska Native/Native Hawaiian Tribal Businesses in funded service area</t>
  </si>
  <si>
    <t>Number of Unserved Native American/Alaska Native/Native Hawaiian Community Anchor Institutions in funded service area</t>
  </si>
  <si>
    <t>Number of Unserved Native American/Alaska Native/Native Hawaiian Households At or Below 150% of the Poverty Line in funded service area</t>
  </si>
  <si>
    <t>5b. Tribal Population</t>
  </si>
  <si>
    <t>Number of Tribal Households in funded service area</t>
  </si>
  <si>
    <t xml:space="preserve">Number of Tribal Businesses in funded service area </t>
  </si>
  <si>
    <t>Number of Tribal Community Anchor Institutions in funded service area</t>
  </si>
  <si>
    <t>Number of Tribal Households At or Below 150% of the Poverty Line in funded service area</t>
  </si>
  <si>
    <t>INFRASTRUCTURE DEPLOYMENT, PLANNING, AND BROADBAND USE &amp; ADOPTION WORKFORCE INDICATORS</t>
  </si>
  <si>
    <r>
      <t xml:space="preserve">Use the following table to provide workforce data for your </t>
    </r>
    <r>
      <rPr>
        <b/>
        <sz val="11"/>
        <color rgb="FF000000"/>
        <rFont val="Calibri"/>
      </rPr>
      <t>Infrastructure Deployment</t>
    </r>
    <r>
      <rPr>
        <sz val="11"/>
        <color rgb="FF000000"/>
        <rFont val="Calibri"/>
      </rPr>
      <t xml:space="preserve">, </t>
    </r>
    <r>
      <rPr>
        <b/>
        <sz val="11"/>
        <color rgb="FF000000"/>
        <rFont val="Calibri"/>
      </rPr>
      <t>Planning</t>
    </r>
    <r>
      <rPr>
        <sz val="11"/>
        <color rgb="FF000000"/>
        <rFont val="Calibri"/>
      </rPr>
      <t xml:space="preserve">, or </t>
    </r>
    <r>
      <rPr>
        <b/>
        <sz val="11"/>
        <color rgb="FF000000"/>
        <rFont val="Calibri"/>
      </rPr>
      <t>Use and Adoption</t>
    </r>
    <r>
      <rPr>
        <sz val="11"/>
        <color rgb="FF000000"/>
        <rFont val="Calibri"/>
      </rPr>
      <t xml:space="preserve"> project. Throughout this report, the dates at the top of each section correspond with </t>
    </r>
    <r>
      <rPr>
        <b/>
        <i/>
        <sz val="11"/>
        <color rgb="FF000000"/>
        <rFont val="Calibri"/>
      </rPr>
      <t>report period end dates.</t>
    </r>
    <r>
      <rPr>
        <sz val="11"/>
        <color rgb="FF000000"/>
        <rFont val="Calibri"/>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Report information </t>
    </r>
    <r>
      <rPr>
        <b/>
        <i/>
        <sz val="11"/>
        <color rgb="FF000000"/>
        <rFont val="Calibri"/>
      </rPr>
      <t>cumulatively</t>
    </r>
    <r>
      <rPr>
        <sz val="11"/>
        <color rgb="FF000000"/>
        <rFont val="Calibri"/>
      </rPr>
      <t xml:space="preserve"> for all applicable project periods. For additional explanation, see the Reporting Guidance and Instructions document. 
Note: only </t>
    </r>
    <r>
      <rPr>
        <b/>
        <sz val="11"/>
        <color rgb="FF000000"/>
        <rFont val="Calibri"/>
      </rPr>
      <t>Use and Adoption</t>
    </r>
    <r>
      <rPr>
        <sz val="11"/>
        <color rgb="FF000000"/>
        <rFont val="Calibri"/>
      </rPr>
      <t xml:space="preserve"> projects need to fill out the Telework indicator (6a). All project types must fill out the indicators New Positions (6b), Participation in Workforce Development Trainings (6c), and Workforce Development Trainings (6d).</t>
    </r>
  </si>
  <si>
    <t>WORKFORCE INDICATORS</t>
  </si>
  <si>
    <t>OUTCOMES</t>
  </si>
  <si>
    <t>QUESTIONS</t>
  </si>
  <si>
    <t>6a. Telework</t>
  </si>
  <si>
    <t>Number of individuals with ability to telework prior to receiving TBCP grant funds</t>
  </si>
  <si>
    <t>Number of individuals with ability to telework after receiving TBCP grant funds</t>
  </si>
  <si>
    <t>6b. New Positions</t>
  </si>
  <si>
    <t>Number of new positions created through TBCP funds</t>
  </si>
  <si>
    <t>NA</t>
  </si>
  <si>
    <t>Number of new positions filled through TBCP funds</t>
  </si>
  <si>
    <t>6c. Participation in Workforce Development Trainings</t>
  </si>
  <si>
    <t>Number of individuals who attended a TBCP-funded workforce development training event</t>
  </si>
  <si>
    <t xml:space="preserve">6d. Workforce Development Trainings </t>
  </si>
  <si>
    <t>Number of workforce development training events held with TBCP funds</t>
  </si>
  <si>
    <t>BROADBAND USE &amp; ADOPTION EDUCATIONAL SUCCESS INDICATORS</t>
  </si>
  <si>
    <r>
      <rPr>
        <sz val="11"/>
        <color rgb="FF000000"/>
        <rFont val="Calibri"/>
      </rPr>
      <t xml:space="preserve">Use the following table to provide educational data for your </t>
    </r>
    <r>
      <rPr>
        <b/>
        <sz val="11"/>
        <color rgb="FF000000"/>
        <rFont val="Calibri"/>
      </rPr>
      <t>Use and Adoption</t>
    </r>
    <r>
      <rPr>
        <sz val="11"/>
        <color rgb="FF000000"/>
        <rFont val="Calibri"/>
      </rPr>
      <t xml:space="preserve"> project. Throughout this report, the dates at the top of each section correspond with </t>
    </r>
    <r>
      <rPr>
        <b/>
        <i/>
        <sz val="11"/>
        <color rgb="FF000000"/>
        <rFont val="Calibri"/>
      </rPr>
      <t>report period end dates.</t>
    </r>
    <r>
      <rPr>
        <sz val="11"/>
        <color rgb="FF000000"/>
        <rFont val="Calibri"/>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Report information </t>
    </r>
    <r>
      <rPr>
        <b/>
        <i/>
        <sz val="11"/>
        <color rgb="FF000000"/>
        <rFont val="Calibri"/>
      </rPr>
      <t>cumulatively</t>
    </r>
    <r>
      <rPr>
        <sz val="11"/>
        <color rgb="FF000000"/>
        <rFont val="Calibri"/>
      </rPr>
      <t xml:space="preserve"> for all applicable project periods. For additional explanation, see the Reporting Guidance and Instructions document. </t>
    </r>
  </si>
  <si>
    <t>EDUCATIONAL SUCCESS INDICATORS</t>
  </si>
  <si>
    <t>7a. Access to Online Learning</t>
  </si>
  <si>
    <t>Number of individuals with ability to participate in online learning prior to receiving TBCP grant funds</t>
  </si>
  <si>
    <t>Number of individuals with ability to participate in online learning after receiving TBCP grant funds</t>
  </si>
  <si>
    <t xml:space="preserve">7b. Participation in Online Learning </t>
  </si>
  <si>
    <t>Number of individuals who attend online learning classes</t>
  </si>
  <si>
    <t>Number of individuals who attend virtual/in-person school activities</t>
  </si>
  <si>
    <t>7c. Parental Participation in School Activities</t>
  </si>
  <si>
    <t>Number of parents/legal guardians who attend virtual/in-person school activities</t>
  </si>
  <si>
    <t xml:space="preserve">7d. High School Enrollment and Completion </t>
  </si>
  <si>
    <t>Number of individuals enrolled in high school</t>
  </si>
  <si>
    <t>Number of individuals who successfully exited high school program with degree (diploma/GED)</t>
  </si>
  <si>
    <t>7e. School Participation in Remote or Hybrid Learning</t>
  </si>
  <si>
    <t xml:space="preserve">Number of schools in program </t>
  </si>
  <si>
    <t>Number of schools engaged in remote or hybrid learning model through TBCP funds</t>
  </si>
  <si>
    <t>7f. School Participation in In-Person Learning</t>
  </si>
  <si>
    <t>Number of schools in program</t>
  </si>
  <si>
    <t>Number of schools engaged in in-person learning model through TBCP funds</t>
  </si>
  <si>
    <t xml:space="preserve">7g. School Participation in Hybrid Learning </t>
  </si>
  <si>
    <t>Number of schools engaged in hybrid learning model through TBCP funds</t>
  </si>
  <si>
    <t>BROADBAND USE &amp; ADOPTION TELEHEALTH INDICATORS</t>
  </si>
  <si>
    <r>
      <rPr>
        <sz val="11"/>
        <color rgb="FF000000"/>
        <rFont val="Calibri"/>
      </rPr>
      <t xml:space="preserve">Use the following table to provide telehealth data for your </t>
    </r>
    <r>
      <rPr>
        <b/>
        <sz val="11"/>
        <color rgb="FF000000"/>
        <rFont val="Calibri"/>
      </rPr>
      <t>Use and Adoption</t>
    </r>
    <r>
      <rPr>
        <sz val="11"/>
        <color rgb="FF000000"/>
        <rFont val="Calibri"/>
      </rPr>
      <t xml:space="preserve"> project. Throughout this report, the dates at the top of each section correspond with</t>
    </r>
    <r>
      <rPr>
        <b/>
        <i/>
        <sz val="11"/>
        <color rgb="FF000000"/>
        <rFont val="Calibri"/>
      </rPr>
      <t xml:space="preserve"> report period end dates.</t>
    </r>
    <r>
      <rPr>
        <sz val="11"/>
        <color rgb="FF000000"/>
        <rFont val="Calibri"/>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Report information </t>
    </r>
    <r>
      <rPr>
        <b/>
        <i/>
        <sz val="11"/>
        <color rgb="FF000000"/>
        <rFont val="Calibri"/>
      </rPr>
      <t>cumulatively</t>
    </r>
    <r>
      <rPr>
        <sz val="11"/>
        <color rgb="FF000000"/>
        <rFont val="Calibri"/>
      </rPr>
      <t xml:space="preserve"> for all applicable project periods. For additional explanation, see the Reporting Guidance and Instructions document. </t>
    </r>
  </si>
  <si>
    <t>TELEHEALTH INDICATORS</t>
  </si>
  <si>
    <t>8a. Access to Telehealth Services</t>
  </si>
  <si>
    <t>Number of individuals with ability to participate in telehealth services prior to receiving TBCP grant funds</t>
  </si>
  <si>
    <t>Number of individuals with ability to participate in telehealth service after receiving TBCP grant funds</t>
  </si>
  <si>
    <t>8b. New Access to Telehealth Services</t>
  </si>
  <si>
    <t xml:space="preserve">Number of individuals with new access to telehealth services </t>
  </si>
  <si>
    <t>8c. Telehealth Appointments Scheduled</t>
  </si>
  <si>
    <t>Estimated number of telehealth appointments scheduled</t>
  </si>
  <si>
    <t>BROADBAND USE &amp; ADOPTION DIGITAL INCLUSION INDICATORS</t>
  </si>
  <si>
    <r>
      <rPr>
        <sz val="11"/>
        <color rgb="FF000000"/>
        <rFont val="Calibri"/>
      </rPr>
      <t xml:space="preserve">Use the following table to provide digital inclusion data for your </t>
    </r>
    <r>
      <rPr>
        <b/>
        <sz val="11"/>
        <color rgb="FF000000"/>
        <rFont val="Calibri"/>
      </rPr>
      <t>Use and Adoption</t>
    </r>
    <r>
      <rPr>
        <sz val="11"/>
        <color rgb="FF000000"/>
        <rFont val="Calibri"/>
      </rPr>
      <t xml:space="preserve"> project. Throughout this report, the dates at the top of each section correspond with </t>
    </r>
    <r>
      <rPr>
        <b/>
        <i/>
        <sz val="11"/>
        <color rgb="FF000000"/>
        <rFont val="Calibri"/>
      </rPr>
      <t>report period end dates.</t>
    </r>
    <r>
      <rPr>
        <sz val="11"/>
        <color rgb="FF000000"/>
        <rFont val="Calibri"/>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Report information </t>
    </r>
    <r>
      <rPr>
        <b/>
        <i/>
        <sz val="11"/>
        <color rgb="FF000000"/>
        <rFont val="Calibri"/>
      </rPr>
      <t>cumulatively</t>
    </r>
    <r>
      <rPr>
        <sz val="11"/>
        <color rgb="FF000000"/>
        <rFont val="Calibri"/>
      </rPr>
      <t xml:space="preserve"> for all applicable project periods. For additional explanation, see the Reporting Guidance and Instructions document. </t>
    </r>
  </si>
  <si>
    <t>DIGITAL INDICATORS</t>
  </si>
  <si>
    <t>9a. Participation in Affordable Broadband Connectivity Program</t>
  </si>
  <si>
    <t>Number of households in affordable broadband connectivity programs</t>
  </si>
  <si>
    <t xml:space="preserve">9b. Digital Literacy Trainings </t>
  </si>
  <si>
    <t>Number of digital literacy training events held with TBCP funds</t>
  </si>
  <si>
    <t xml:space="preserve">9c. Tribal Programs Transitioned to Online Platform </t>
  </si>
  <si>
    <t>Number of Tribal programs transitioned to online platform with TBCP funds</t>
  </si>
  <si>
    <t>9d. Devices Distributed to Individuals</t>
  </si>
  <si>
    <t>Number of individuals given device</t>
  </si>
  <si>
    <t>9e. Devices Distributed to Households</t>
  </si>
  <si>
    <t>Number of households given device</t>
  </si>
  <si>
    <t xml:space="preserve">9f. Devices Distributed to Other Entities (i.e., community anchor institutions, schools, Tribal businesses) </t>
  </si>
  <si>
    <t>Number of other entities given device</t>
  </si>
  <si>
    <t xml:space="preserve">BROADBAND USE &amp; ADOPTION TYPE OF INTERNET DEVICES </t>
  </si>
  <si>
    <r>
      <t xml:space="preserve">Use the following table to record the internet connectivity devices that you plan to acquired for your </t>
    </r>
    <r>
      <rPr>
        <b/>
        <sz val="11"/>
        <color rgb="FF000000"/>
        <rFont val="Calibri"/>
      </rPr>
      <t>Use and Adoption</t>
    </r>
    <r>
      <rPr>
        <sz val="11"/>
        <color rgb="FF000000"/>
        <rFont val="Calibri"/>
      </rPr>
      <t xml:space="preserve"> project.
All devices that you plan to purchase and distribute throughout your award should appear in this table. For additional explanation, see the Reporting Guidance and Instructions document. 
For each row, select the appropriate device from the dropdown menu in the</t>
    </r>
    <r>
      <rPr>
        <b/>
        <sz val="11"/>
        <color rgb="FF000000"/>
        <rFont val="Calibri"/>
      </rPr>
      <t xml:space="preserve"> Device Type</t>
    </r>
    <r>
      <rPr>
        <sz val="11"/>
        <color rgb="FF000000"/>
        <rFont val="Calibri"/>
      </rPr>
      <t xml:space="preserve"> column, provide the number of units purchased with grant funds under the </t>
    </r>
    <r>
      <rPr>
        <b/>
        <sz val="11"/>
        <color rgb="FF000000"/>
        <rFont val="Calibri"/>
      </rPr>
      <t>Number of Devices</t>
    </r>
    <r>
      <rPr>
        <sz val="11"/>
        <color rgb="FF000000"/>
        <rFont val="Calibri"/>
      </rPr>
      <t xml:space="preserve"> column, and provide the total cost under the </t>
    </r>
    <r>
      <rPr>
        <b/>
        <sz val="11"/>
        <color rgb="FF000000"/>
        <rFont val="Calibri"/>
      </rPr>
      <t>Total Cost</t>
    </r>
    <r>
      <rPr>
        <sz val="11"/>
        <color rgb="FF000000"/>
        <rFont val="Calibri"/>
      </rPr>
      <t xml:space="preserve"> column. If you select the device type </t>
    </r>
    <r>
      <rPr>
        <b/>
        <sz val="11"/>
        <color rgb="FF000000"/>
        <rFont val="Calibri"/>
      </rPr>
      <t>Other</t>
    </r>
    <r>
      <rPr>
        <sz val="11"/>
        <color rgb="FF000000"/>
        <rFont val="Calibri"/>
      </rPr>
      <t xml:space="preserve">, provide a brief description of the device in the Total Cost column. </t>
    </r>
  </si>
  <si>
    <t xml:space="preserve">Device Type </t>
  </si>
  <si>
    <t xml:space="preserve">Number of Devices </t>
  </si>
  <si>
    <t>Total Cost</t>
  </si>
  <si>
    <t>Laptop</t>
  </si>
  <si>
    <t>Computer</t>
  </si>
  <si>
    <t>Router</t>
  </si>
  <si>
    <t>Tablet</t>
  </si>
  <si>
    <t>INFRASTRUCTURE DEPLOYMENT, PLANNING, AND BROADBAND USE &amp; ADOPTION TYPE OF COLLABORATORS</t>
  </si>
  <si>
    <r>
      <t xml:space="preserve">Use the following table to provide information about the </t>
    </r>
    <r>
      <rPr>
        <b/>
        <sz val="11"/>
        <color rgb="FF000000"/>
        <rFont val="Calibri"/>
      </rPr>
      <t>contractors</t>
    </r>
    <r>
      <rPr>
        <sz val="11"/>
        <color rgb="FF000000"/>
        <rFont val="Calibri"/>
      </rPr>
      <t xml:space="preserve">, </t>
    </r>
    <r>
      <rPr>
        <b/>
        <sz val="11"/>
        <color rgb="FF000000"/>
        <rFont val="Calibri"/>
      </rPr>
      <t>subrecipients,</t>
    </r>
    <r>
      <rPr>
        <sz val="11"/>
        <color rgb="FF000000"/>
        <rFont val="Calibri"/>
      </rPr>
      <t xml:space="preserve"> and </t>
    </r>
    <r>
      <rPr>
        <b/>
        <sz val="11"/>
        <color rgb="FF000000"/>
        <rFont val="Calibri"/>
      </rPr>
      <t>unfunded collaborators</t>
    </r>
    <r>
      <rPr>
        <sz val="11"/>
        <color rgb="FF000000"/>
        <rFont val="Calibri"/>
      </rPr>
      <t xml:space="preserve"> involved in your TBCP project. Throughout this report, the dates at the top of each section correspond with</t>
    </r>
    <r>
      <rPr>
        <b/>
        <i/>
        <sz val="11"/>
        <color rgb="FF000000"/>
        <rFont val="Calibri"/>
      </rPr>
      <t xml:space="preserve"> report period end dates.</t>
    </r>
    <r>
      <rPr>
        <sz val="11"/>
        <color rgb="FF000000"/>
        <rFont val="Calibri"/>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All contractors, subrecipients, and collaborators that you plan to work with throughout your award  should appear in this table. For additional explanation, see the Reporting Guidance and Instructions document. 
In the </t>
    </r>
    <r>
      <rPr>
        <b/>
        <sz val="11"/>
        <color rgb="FF000000"/>
        <rFont val="Calibri"/>
      </rPr>
      <t xml:space="preserve">Collaborator Organization Type </t>
    </r>
    <r>
      <rPr>
        <sz val="11"/>
        <color rgb="FF000000"/>
        <rFont val="Calibri"/>
      </rPr>
      <t xml:space="preserve">column, indicate whether the participating organization is a Contractor, Subrecipient, or Informal Unfunded Collaborator by selecting an option from the dropdown menu, then put the organization's name into the </t>
    </r>
    <r>
      <rPr>
        <b/>
        <sz val="11"/>
        <color rgb="FF000000"/>
        <rFont val="Calibri"/>
      </rPr>
      <t>Collaborator Organization Name</t>
    </r>
    <r>
      <rPr>
        <sz val="11"/>
        <color rgb="FF000000"/>
        <rFont val="Calibri"/>
      </rPr>
      <t xml:space="preserve"> column. Enter the full name of the participating organization’s point of contact (POC) in the </t>
    </r>
    <r>
      <rPr>
        <b/>
        <sz val="11"/>
        <color rgb="FF000000"/>
        <rFont val="Calibri"/>
      </rPr>
      <t>Collaborator POC Name</t>
    </r>
    <r>
      <rPr>
        <sz val="11"/>
        <color rgb="FF000000"/>
        <rFont val="Calibri"/>
      </rPr>
      <t xml:space="preserve">, and the point of contact’s email address in the </t>
    </r>
    <r>
      <rPr>
        <b/>
        <sz val="11"/>
        <color rgb="FF000000"/>
        <rFont val="Calibri"/>
      </rPr>
      <t>Collaborator POC Email</t>
    </r>
    <r>
      <rPr>
        <sz val="11"/>
        <color rgb="FF000000"/>
        <rFont val="Calibri"/>
      </rPr>
      <t xml:space="preserve"> column. Indicate whether the participant is Funded or Unfunded by selecting an option from the dropdown menu in the </t>
    </r>
    <r>
      <rPr>
        <b/>
        <sz val="11"/>
        <color rgb="FF000000"/>
        <rFont val="Calibri"/>
      </rPr>
      <t>Funded or Unfunded Collaboration column</t>
    </r>
    <r>
      <rPr>
        <sz val="11"/>
        <color rgb="FF000000"/>
        <rFont val="Calibri"/>
      </rPr>
      <t xml:space="preserve">. </t>
    </r>
  </si>
  <si>
    <t>COLLABORATORS</t>
  </si>
  <si>
    <t>Collaborator Organization Type</t>
  </si>
  <si>
    <t>Collaborator Organization Name</t>
  </si>
  <si>
    <t>Collaborator POC Name</t>
  </si>
  <si>
    <t>Collaborator POC Email</t>
  </si>
  <si>
    <t>Funded or Unfunded Collaboration</t>
  </si>
  <si>
    <t>Contractor</t>
  </si>
  <si>
    <t>CPE Installers, Inc</t>
  </si>
  <si>
    <t>Adam Smith</t>
  </si>
  <si>
    <t>Asmith@CPEInstallers.com</t>
  </si>
  <si>
    <t>Funded</t>
  </si>
  <si>
    <t>Technology Training Solutions</t>
  </si>
  <si>
    <t>Jane Train</t>
  </si>
  <si>
    <t>Jtrain@TTS.org</t>
  </si>
  <si>
    <t>CERTIFICATION</t>
  </si>
  <si>
    <t>I certify to the best of knowledge and belief that this report is correct and complete for performance of activities for the purposes set forth in the award documents.</t>
  </si>
  <si>
    <t xml:space="preserve">Typed or printed name and title of Authorized Certifying Official: </t>
  </si>
  <si>
    <t>Telephone (area code, number and extension):</t>
  </si>
  <si>
    <t>123-456-7890 ext 1</t>
  </si>
  <si>
    <t>John Smith</t>
  </si>
  <si>
    <t>Signature of Certifying Official:</t>
  </si>
  <si>
    <t>Email Address:</t>
  </si>
  <si>
    <t>JohnSmith@RA.org</t>
  </si>
  <si>
    <t>/s/ John Smith</t>
  </si>
  <si>
    <t>Date:</t>
  </si>
  <si>
    <t>Sample Use and Adoption Scenario – PERFORMANCE (TECHNICAL) REPORT</t>
  </si>
  <si>
    <r>
      <t xml:space="preserve">Recipient A is now three months into their one-year project. The Tribe is preparing to submit their </t>
    </r>
    <r>
      <rPr>
        <b/>
        <sz val="11"/>
        <color theme="1"/>
        <rFont val="Arial"/>
        <family val="2"/>
      </rPr>
      <t>Year 1, Period 1</t>
    </r>
    <r>
      <rPr>
        <sz val="11"/>
        <color theme="1"/>
        <rFont val="Arial"/>
        <family val="2"/>
      </rPr>
      <t xml:space="preserve"> </t>
    </r>
    <r>
      <rPr>
        <b/>
        <sz val="11"/>
        <color theme="1"/>
        <rFont val="Arial"/>
        <family val="2"/>
      </rPr>
      <t>Performance (Technical) Report</t>
    </r>
    <r>
      <rPr>
        <sz val="11"/>
        <color theme="1"/>
        <rFont val="Arial"/>
        <family val="2"/>
      </rPr>
      <t xml:space="preserve">. </t>
    </r>
  </si>
  <si>
    <t>As planned and outlined in the baseline report, the Tribe was able to procure and distribute all 80 laptops, 8 desktop computers, and 20 tablets in Year 1, Period 1. Due to vendor delays, the tribe has only received 25 of the 55 units of CPE. Broadband subscriptions have not yet been purchased; therefore, no unserved households, businesses, or CAIs have received new access. Similarly, the number of individuals with access to remote telework, online learning, and telehealth service are limited to the number of individuals that had prior access to the Internet.</t>
  </si>
  <si>
    <t>Recipient A anticipated that two new positions—an IT Director and IT Assistant—would be created and filled by the end of Year 1, Period 1. The recipient initiated both positions but was only able to hire an IT Director. More applications were received than expected for the IT Assistant position and interviews were not concluded as of the end of the Period.</t>
  </si>
  <si>
    <t>In the baseline report, the recipient also anticipated holding one workforce development training (with an estimated attendance of 25) and one digital literacy training (estimated attendance of 100) during Year 1, Period 1. Both trainings occurred according to schedule. However, attendance at the workforce development training was lower than expected (actual attendance of 19) due to severe weather that prevented some staff from attending the in-person event. Interest in the digital literacy training was higher than expected, leading to a larger attendance than anticipated (actual attendance of 164).</t>
  </si>
  <si>
    <t>Recipient A anticipated that the high school would engage in hybrid learning during Year 1, Period 1. However, because of poor Internet connectivity, the high school switched to a fully in-person learning model.</t>
  </si>
  <si>
    <t>Recipient A had their Finance Director cross-check the Budget Execution section of their Performance (Technical) Report with their Federal Financial Report (SF-425) before submission.</t>
  </si>
  <si>
    <t xml:space="preserve">Note: TBCP I recipients that completed their Baseline Report using an older report form that did not have blacked out sections should complete the Performance (Technical) Report accordingly: 
</t>
  </si>
  <si>
    <t xml:space="preserve">●        The indicator 4b. Tribal Households is blacked out. If you reported on 4b in your Baseline Report,  now report in 4a. Unserved Tribal Households. </t>
  </si>
  <si>
    <t xml:space="preserve">●        Indicators 7e. School Participation in Remote Learning and 7g. School Participation in Hybrid Learning are now combined. Report both hybrid and remote learning in 7e. </t>
  </si>
  <si>
    <t xml:space="preserve">●        Indicators 9d. Devices Distributed to Individuals, 9e. Devices Distributed to Households, and 9f. Devices Distributed to Other Entities are blacked out. Report on the purchase of devices in section 10 instead. </t>
  </si>
  <si>
    <t xml:space="preserve">TRIBAL BROADBAND CONNECTIVITY PROGRAM PERFORMANCE (TECHNICAL) REPORT																				</t>
  </si>
  <si>
    <t>Final Report:</t>
  </si>
  <si>
    <t>No</t>
  </si>
  <si>
    <r>
      <t xml:space="preserve">Use the following table to indicate the percent completion for all </t>
    </r>
    <r>
      <rPr>
        <b/>
        <sz val="11"/>
        <color theme="1"/>
        <rFont val="Calibri"/>
        <family val="2"/>
      </rPr>
      <t>Infrastructure Deployment</t>
    </r>
    <r>
      <rPr>
        <sz val="11"/>
        <color theme="1"/>
        <rFont val="Calibri"/>
        <family val="2"/>
      </rPr>
      <t xml:space="preserve"> and/or </t>
    </r>
    <r>
      <rPr>
        <b/>
        <sz val="11"/>
        <color theme="1"/>
        <rFont val="Calibri"/>
        <family val="2"/>
      </rPr>
      <t>Planning</t>
    </r>
    <r>
      <rPr>
        <sz val="11"/>
        <color theme="1"/>
        <rFont val="Calibri"/>
        <family val="2"/>
      </rPr>
      <t xml:space="preserve"> activities. Report this information </t>
    </r>
    <r>
      <rPr>
        <b/>
        <i/>
        <sz val="11"/>
        <color theme="1"/>
        <rFont val="Calibri"/>
        <family val="2"/>
      </rPr>
      <t>cumulatively</t>
    </r>
    <r>
      <rPr>
        <sz val="11"/>
        <color theme="1"/>
        <rFont val="Calibri"/>
        <family val="2"/>
      </rPr>
      <t xml:space="preserve"> from the start of your award through the end of the semi-annual reporting period captured in this report. 
In the </t>
    </r>
    <r>
      <rPr>
        <b/>
        <sz val="11"/>
        <color theme="1"/>
        <rFont val="Calibri"/>
        <family val="2"/>
      </rPr>
      <t>Percent Complete</t>
    </r>
    <r>
      <rPr>
        <sz val="11"/>
        <color theme="1"/>
        <rFont val="Calibri"/>
        <family val="2"/>
      </rPr>
      <t xml:space="preserve"> column, provide the percent of completion for all infrastructure activities conducted with TBCP funds. Determine the percent completion based on the actual completion of activities (not by expenditure of budget). If the figure provided in this semi-annual report differs from the corresponding cell in your most recent Baseline Report, explain the reasons for the variance in the </t>
    </r>
    <r>
      <rPr>
        <b/>
        <sz val="11"/>
        <color theme="1"/>
        <rFont val="Calibri"/>
        <family val="2"/>
      </rPr>
      <t>Narrative</t>
    </r>
    <r>
      <rPr>
        <sz val="11"/>
        <color theme="1"/>
        <rFont val="Calibri"/>
        <family val="2"/>
      </rPr>
      <t xml:space="preserve"> column. If your project does not include a particular milestone, enter “NA" in both the </t>
    </r>
    <r>
      <rPr>
        <b/>
        <sz val="11"/>
        <color theme="1"/>
        <rFont val="Calibri"/>
        <family val="2"/>
      </rPr>
      <t>Percent Complete</t>
    </r>
    <r>
      <rPr>
        <sz val="11"/>
        <color theme="1"/>
        <rFont val="Calibri"/>
        <family val="2"/>
      </rPr>
      <t xml:space="preserve"> and </t>
    </r>
    <r>
      <rPr>
        <b/>
        <sz val="11"/>
        <color theme="1"/>
        <rFont val="Calibri"/>
        <family val="2"/>
      </rPr>
      <t>Narrative</t>
    </r>
    <r>
      <rPr>
        <sz val="11"/>
        <color theme="1"/>
        <rFont val="Calibri"/>
        <family val="2"/>
      </rPr>
      <t xml:space="preserve"> columns. 
For the purposes of this section, </t>
    </r>
    <r>
      <rPr>
        <b/>
        <sz val="11"/>
        <color theme="1"/>
        <rFont val="Calibri"/>
        <family val="2"/>
      </rPr>
      <t>equipment procurement</t>
    </r>
    <r>
      <rPr>
        <sz val="11"/>
        <color theme="1"/>
        <rFont val="Calibri"/>
        <family val="2"/>
      </rPr>
      <t xml:space="preserve"> refers to activities associated with identifying and procuring necessary equipment for your project. </t>
    </r>
    <r>
      <rPr>
        <b/>
        <sz val="11"/>
        <color theme="1"/>
        <rFont val="Calibri"/>
        <family val="2"/>
      </rPr>
      <t>Equipment deployment</t>
    </r>
    <r>
      <rPr>
        <sz val="11"/>
        <color theme="1"/>
        <rFont val="Calibri"/>
        <family val="2"/>
      </rPr>
      <t xml:space="preserve"> refers to all activities associated with the installation of equipment purchased as part of your TBCP project. If you are using milestone </t>
    </r>
    <r>
      <rPr>
        <b/>
        <sz val="11"/>
        <color theme="1"/>
        <rFont val="Calibri"/>
        <family val="2"/>
      </rPr>
      <t>1k Other (please specify)</t>
    </r>
    <r>
      <rPr>
        <sz val="11"/>
        <color theme="1"/>
        <rFont val="Calibri"/>
        <family val="2"/>
      </rPr>
      <t xml:space="preserve">, include a brief description of the milestone by typing over the portion that reads (please specify). 
For milestones </t>
    </r>
    <r>
      <rPr>
        <b/>
        <sz val="11"/>
        <color theme="1"/>
        <rFont val="Calibri"/>
        <family val="2"/>
      </rPr>
      <t>1l</t>
    </r>
    <r>
      <rPr>
        <sz val="11"/>
        <color theme="1"/>
        <rFont val="Calibri"/>
        <family val="2"/>
      </rPr>
      <t xml:space="preserve"> and </t>
    </r>
    <r>
      <rPr>
        <b/>
        <sz val="11"/>
        <color theme="1"/>
        <rFont val="Calibri"/>
        <family val="2"/>
      </rPr>
      <t>1m</t>
    </r>
    <r>
      <rPr>
        <sz val="11"/>
        <color theme="1"/>
        <rFont val="Calibri"/>
        <family val="2"/>
      </rPr>
      <t xml:space="preserve">, describe accomplishments and challenges faced during the last semi-annual (6 month) period.    </t>
    </r>
  </si>
  <si>
    <t>Percent Complete</t>
  </si>
  <si>
    <t>Narrative (Describe reasons for variance from baseline plan or subsequent written updates provided to your Program Officer)</t>
  </si>
  <si>
    <t>1l. Please describe significant project accomplishments during this reporting period funded through TBCP grant. (600 words or less)</t>
  </si>
  <si>
    <t>1m. Please describe any challenges to achieving project accomplishments during this reporting period funded through TBCP grant. (600 words or less)</t>
  </si>
  <si>
    <r>
      <t xml:space="preserve">Use the following table to provide information about the progress of your </t>
    </r>
    <r>
      <rPr>
        <b/>
        <sz val="11"/>
        <color rgb="FF000000"/>
        <rFont val="Calibri"/>
        <family val="2"/>
        <scheme val="minor"/>
      </rPr>
      <t>Infrastructure Deployment</t>
    </r>
    <r>
      <rPr>
        <sz val="11"/>
        <color rgb="FF000000"/>
        <rFont val="Calibri"/>
        <family val="2"/>
        <scheme val="minor"/>
      </rPr>
      <t xml:space="preserve"> and/or </t>
    </r>
    <r>
      <rPr>
        <b/>
        <sz val="11"/>
        <color rgb="FF000000"/>
        <rFont val="Calibri"/>
        <family val="2"/>
        <scheme val="minor"/>
      </rPr>
      <t>Planning</t>
    </r>
    <r>
      <rPr>
        <sz val="11"/>
        <color rgb="FF000000"/>
        <rFont val="Calibri"/>
        <family val="2"/>
        <scheme val="minor"/>
      </rPr>
      <t xml:space="preserve"> project. Except for 2h, report information </t>
    </r>
    <r>
      <rPr>
        <b/>
        <i/>
        <sz val="11"/>
        <color rgb="FF000000"/>
        <rFont val="Calibri"/>
        <family val="2"/>
        <scheme val="minor"/>
      </rPr>
      <t>cumulatively</t>
    </r>
    <r>
      <rPr>
        <sz val="11"/>
        <color rgb="FF000000"/>
        <rFont val="Calibri"/>
        <family val="2"/>
        <scheme val="minor"/>
      </rPr>
      <t xml:space="preserve"> from the start of your award through the end of the semi-annual reporting period captured in this report. 
In the </t>
    </r>
    <r>
      <rPr>
        <b/>
        <sz val="11"/>
        <color rgb="FF000000"/>
        <rFont val="Calibri"/>
        <family val="2"/>
        <scheme val="minor"/>
      </rPr>
      <t>Total</t>
    </r>
    <r>
      <rPr>
        <sz val="11"/>
        <color rgb="FF000000"/>
        <rFont val="Calibri"/>
        <family val="2"/>
        <scheme val="minor"/>
      </rPr>
      <t xml:space="preserve"> column, provide the completion figure for all infrastructure deployment activities conducted with TBCP funds. If the figure provided in this semi-annual report differs from the corresponding cell in your most recent Baseline Report, explain the reasons for the variance in the </t>
    </r>
    <r>
      <rPr>
        <b/>
        <sz val="11"/>
        <color rgb="FF000000"/>
        <rFont val="Calibri"/>
        <family val="2"/>
        <scheme val="minor"/>
      </rPr>
      <t xml:space="preserve">Narrative </t>
    </r>
    <r>
      <rPr>
        <sz val="11"/>
        <color rgb="FF000000"/>
        <rFont val="Calibri"/>
        <family val="2"/>
        <scheme val="minor"/>
      </rPr>
      <t xml:space="preserve">column. If your project does not include a particular milestone, enter “NA" in the </t>
    </r>
    <r>
      <rPr>
        <b/>
        <sz val="11"/>
        <color rgb="FF000000"/>
        <rFont val="Calibri"/>
        <family val="2"/>
        <scheme val="minor"/>
      </rPr>
      <t>Total</t>
    </r>
    <r>
      <rPr>
        <sz val="11"/>
        <color rgb="FF000000"/>
        <rFont val="Calibri"/>
        <family val="2"/>
        <scheme val="minor"/>
      </rPr>
      <t xml:space="preserve"> and </t>
    </r>
    <r>
      <rPr>
        <b/>
        <sz val="11"/>
        <color rgb="FF000000"/>
        <rFont val="Calibri"/>
        <family val="2"/>
        <scheme val="minor"/>
      </rPr>
      <t>Narrative</t>
    </r>
    <r>
      <rPr>
        <sz val="11"/>
        <color rgb="FF000000"/>
        <rFont val="Calibri"/>
        <family val="2"/>
        <scheme val="minor"/>
      </rPr>
      <t xml:space="preserve"> columns. 
For the purposes of this section </t>
    </r>
    <r>
      <rPr>
        <b/>
        <sz val="11"/>
        <color rgb="FF000000"/>
        <rFont val="Calibri"/>
        <family val="2"/>
        <scheme val="minor"/>
      </rPr>
      <t xml:space="preserve">new wireless links </t>
    </r>
    <r>
      <rPr>
        <sz val="11"/>
        <color rgb="FF000000"/>
        <rFont val="Calibri"/>
        <family val="2"/>
        <scheme val="minor"/>
      </rPr>
      <t xml:space="preserve">refers to the number of new wireless transmissions--comprised of a source node (transmitter) to a destination node (receiver)--that exist due to TBCP funding; wireless links may be middle or last mile. </t>
    </r>
    <r>
      <rPr>
        <b/>
        <sz val="11"/>
        <color rgb="FF000000"/>
        <rFont val="Calibri"/>
        <family val="2"/>
        <scheme val="minor"/>
      </rPr>
      <t xml:space="preserve">New towers </t>
    </r>
    <r>
      <rPr>
        <sz val="11"/>
        <color rgb="FF000000"/>
        <rFont val="Calibri"/>
        <family val="2"/>
        <scheme val="minor"/>
      </rPr>
      <t xml:space="preserve">refers to any towers that are constructed, leased, and/or upgraded or retrofitted with grant funds; this includes in-situ vertical structures that are outfitted with network equipment (water towers, rooftops, steeples, etc.). </t>
    </r>
    <r>
      <rPr>
        <b/>
        <sz val="11"/>
        <color rgb="FF000000"/>
        <rFont val="Calibri"/>
        <family val="2"/>
        <scheme val="minor"/>
      </rPr>
      <t xml:space="preserve">New interconnection points </t>
    </r>
    <r>
      <rPr>
        <sz val="11"/>
        <color rgb="FF000000"/>
        <rFont val="Calibri"/>
        <family val="2"/>
        <scheme val="minor"/>
      </rPr>
      <t xml:space="preserve">refers to any new physical connections where traffic is routed from one network to another created as a result of TBCP funds. 
If using the milestones </t>
    </r>
    <r>
      <rPr>
        <b/>
        <sz val="11"/>
        <color rgb="FF000000"/>
        <rFont val="Calibri"/>
        <family val="2"/>
        <scheme val="minor"/>
      </rPr>
      <t>2j Other (please specify)</t>
    </r>
    <r>
      <rPr>
        <sz val="11"/>
        <color rgb="FF000000"/>
        <rFont val="Calibri"/>
        <family val="2"/>
        <scheme val="minor"/>
      </rPr>
      <t xml:space="preserve">, include a brief description of the milestone by typing over the portion that reads (please specify). </t>
    </r>
  </si>
  <si>
    <t xml:space="preserve">Total </t>
  </si>
  <si>
    <t>2g. Number of signed agreements with broadband wholesalers or last mile provider from TBCP funds</t>
  </si>
  <si>
    <r>
      <t>Use the following table to provide the number of unserved tribal households, unserved tribal households at or below 150% of the poverty line, unserved tribal businesses, and unserved tribal community anchor institutions (CAIs) connected to broadband infrastructure through your</t>
    </r>
    <r>
      <rPr>
        <b/>
        <sz val="11"/>
        <color rgb="FF000000"/>
        <rFont val="Calibri"/>
        <family val="2"/>
        <scheme val="minor"/>
      </rPr>
      <t xml:space="preserve"> I</t>
    </r>
    <r>
      <rPr>
        <b/>
        <sz val="11"/>
        <color rgb="FF000000"/>
        <rFont val="Calibri"/>
        <family val="2"/>
        <scheme val="minor"/>
      </rPr>
      <t xml:space="preserve">nfrastructure Deployment </t>
    </r>
    <r>
      <rPr>
        <sz val="11"/>
        <color rgb="FF000000"/>
        <rFont val="Calibri"/>
        <family val="2"/>
        <scheme val="minor"/>
      </rPr>
      <t xml:space="preserve">project. Report all information </t>
    </r>
    <r>
      <rPr>
        <b/>
        <i/>
        <sz val="11"/>
        <color rgb="FF000000"/>
        <rFont val="Calibri"/>
        <family val="2"/>
        <scheme val="minor"/>
      </rPr>
      <t>cumulatively</t>
    </r>
    <r>
      <rPr>
        <sz val="11"/>
        <color rgb="FF000000"/>
        <rFont val="Calibri"/>
        <family val="2"/>
        <scheme val="minor"/>
      </rPr>
      <t xml:space="preserve"> from the start of your award through the end of the semi-annual reporting period captured in this report. 
In the </t>
    </r>
    <r>
      <rPr>
        <b/>
        <sz val="11"/>
        <color rgb="FF000000"/>
        <rFont val="Calibri"/>
        <family val="2"/>
        <scheme val="minor"/>
      </rPr>
      <t>Total</t>
    </r>
    <r>
      <rPr>
        <sz val="11"/>
        <color rgb="FF000000"/>
        <rFont val="Calibri"/>
        <family val="2"/>
        <scheme val="minor"/>
      </rPr>
      <t xml:space="preserve"> column, provide the completion figure for all connections made as a result of TBCP funds. If the figure provided in this semi-annual report differs from the corresponding cell in your most recent Baseline Report, explain the reasons for the variance in the </t>
    </r>
    <r>
      <rPr>
        <b/>
        <sz val="11"/>
        <color rgb="FF000000"/>
        <rFont val="Calibri"/>
        <family val="2"/>
        <scheme val="minor"/>
      </rPr>
      <t xml:space="preserve">Narrative </t>
    </r>
    <r>
      <rPr>
        <sz val="11"/>
        <color rgb="FF000000"/>
        <rFont val="Calibri"/>
        <family val="2"/>
        <scheme val="minor"/>
      </rPr>
      <t xml:space="preserve">column. If your project does not include a particular indicator, enter “NA" in the </t>
    </r>
    <r>
      <rPr>
        <b/>
        <sz val="11"/>
        <color rgb="FF000000"/>
        <rFont val="Calibri"/>
        <family val="2"/>
        <scheme val="minor"/>
      </rPr>
      <t>Total</t>
    </r>
    <r>
      <rPr>
        <sz val="11"/>
        <color rgb="FF000000"/>
        <rFont val="Calibri"/>
        <family val="2"/>
        <scheme val="minor"/>
      </rPr>
      <t xml:space="preserve"> and </t>
    </r>
    <r>
      <rPr>
        <b/>
        <sz val="11"/>
        <color rgb="FF000000"/>
        <rFont val="Calibri"/>
        <family val="2"/>
        <scheme val="minor"/>
      </rPr>
      <t>Narrative</t>
    </r>
    <r>
      <rPr>
        <sz val="11"/>
        <color rgb="FF000000"/>
        <rFont val="Calibri"/>
        <family val="2"/>
        <scheme val="minor"/>
      </rPr>
      <t xml:space="preserve"> columns. 
In each section, provide the number of structures connected according to connectivity speed (100/20 and 25/3) and connectivity type (wireless, fiber). </t>
    </r>
  </si>
  <si>
    <t xml:space="preserve">3e. Unserved Tribal Community Anchor Institutions </t>
  </si>
  <si>
    <t>Number of Unserved Tribal Community Anchor Institutions connected to broadband infrastructure</t>
  </si>
  <si>
    <t>Number of Unserved Tribal Community Anchor Institutions connected to broadband infrastructure by copper or DSL cable line</t>
  </si>
  <si>
    <r>
      <rPr>
        <sz val="11"/>
        <color rgb="FF000000"/>
        <rFont val="Calibri"/>
        <family val="2"/>
        <scheme val="minor"/>
      </rPr>
      <t xml:space="preserve">Use the following table to provide the number of unserved tribal households, unserved tribal businesses, and unserved tribal community anchor institutions (CAIs) that receive new access to broadband through your </t>
    </r>
    <r>
      <rPr>
        <b/>
        <sz val="11"/>
        <color rgb="FF000000"/>
        <rFont val="Calibri"/>
        <family val="2"/>
        <scheme val="minor"/>
      </rPr>
      <t>Use and Adoption</t>
    </r>
    <r>
      <rPr>
        <sz val="11"/>
        <color rgb="FF000000"/>
        <rFont val="Calibri"/>
        <family val="2"/>
        <scheme val="minor"/>
      </rPr>
      <t xml:space="preserve"> project. Report this information </t>
    </r>
    <r>
      <rPr>
        <b/>
        <i/>
        <sz val="11"/>
        <color rgb="FF000000"/>
        <rFont val="Calibri"/>
        <family val="2"/>
        <scheme val="minor"/>
      </rPr>
      <t>cumulatively</t>
    </r>
    <r>
      <rPr>
        <sz val="11"/>
        <color rgb="FF000000"/>
        <rFont val="Calibri"/>
        <family val="2"/>
        <scheme val="minor"/>
      </rPr>
      <t xml:space="preserve"> from the start of your award through the end of the semi-annual reporting period captured in this report. 
In the </t>
    </r>
    <r>
      <rPr>
        <b/>
        <sz val="11"/>
        <color rgb="FF000000"/>
        <rFont val="Calibri"/>
        <family val="2"/>
        <scheme val="minor"/>
      </rPr>
      <t>Total</t>
    </r>
    <r>
      <rPr>
        <sz val="11"/>
        <color rgb="FF000000"/>
        <rFont val="Calibri"/>
        <family val="2"/>
        <scheme val="minor"/>
      </rPr>
      <t xml:space="preserve"> column, provide the completion figure for the number of structures passed/serviceable and the number of structures with new access to broadband as a result of TBCP funds. If the figure provided in this semi-annual report differs from the corresponding cell in your most recent Baseline Report, explain the reasons for the variance in the </t>
    </r>
    <r>
      <rPr>
        <b/>
        <sz val="11"/>
        <color rgb="FF000000"/>
        <rFont val="Calibri"/>
        <family val="2"/>
        <scheme val="minor"/>
      </rPr>
      <t xml:space="preserve">Narrative </t>
    </r>
    <r>
      <rPr>
        <sz val="11"/>
        <color rgb="FF000000"/>
        <rFont val="Calibri"/>
        <family val="2"/>
        <scheme val="minor"/>
      </rPr>
      <t xml:space="preserve">column. If your project does not include a particular indicator, enter “NA" in the </t>
    </r>
    <r>
      <rPr>
        <b/>
        <sz val="11"/>
        <color rgb="FF000000"/>
        <rFont val="Calibri"/>
        <family val="2"/>
        <scheme val="minor"/>
      </rPr>
      <t>Total</t>
    </r>
    <r>
      <rPr>
        <sz val="11"/>
        <color rgb="FF000000"/>
        <rFont val="Calibri"/>
        <family val="2"/>
        <scheme val="minor"/>
      </rPr>
      <t xml:space="preserve"> and </t>
    </r>
    <r>
      <rPr>
        <b/>
        <sz val="11"/>
        <color rgb="FF000000"/>
        <rFont val="Calibri"/>
        <family val="2"/>
        <scheme val="minor"/>
      </rPr>
      <t>Narrative</t>
    </r>
    <r>
      <rPr>
        <sz val="11"/>
        <color rgb="FF000000"/>
        <rFont val="Calibri"/>
        <family val="2"/>
        <scheme val="minor"/>
      </rPr>
      <t xml:space="preserve"> columns. 
For the purposes of this section, </t>
    </r>
    <r>
      <rPr>
        <b/>
        <sz val="11"/>
        <color rgb="FF000000"/>
        <rFont val="Calibri"/>
        <family val="2"/>
        <scheme val="minor"/>
      </rPr>
      <t>new access</t>
    </r>
    <r>
      <rPr>
        <sz val="11"/>
        <color rgb="FF000000"/>
        <rFont val="Calibri"/>
        <family val="2"/>
        <scheme val="minor"/>
      </rPr>
      <t xml:space="preserve"> refers to tribal households, businesses, and CAIs within your service area that received access to qualifying broadband services (25/3 Mbps or greater) for the first time (i.e., previously had no broadband connectivity or connectivity of less than 25/3 Mbps) as a result of TBCP funds. </t>
    </r>
  </si>
  <si>
    <t>Total</t>
  </si>
  <si>
    <t xml:space="preserve">NA </t>
  </si>
  <si>
    <r>
      <t xml:space="preserve">Use the following table to provide demographic data for your </t>
    </r>
    <r>
      <rPr>
        <b/>
        <sz val="11"/>
        <color theme="1"/>
        <rFont val="Calibri"/>
        <family val="2"/>
        <scheme val="minor"/>
      </rPr>
      <t>Use and Adoption</t>
    </r>
    <r>
      <rPr>
        <sz val="11"/>
        <color theme="1"/>
        <rFont val="Calibri"/>
        <family val="2"/>
        <scheme val="minor"/>
      </rPr>
      <t xml:space="preserve"> project. Report this information </t>
    </r>
    <r>
      <rPr>
        <b/>
        <i/>
        <sz val="11"/>
        <color theme="1"/>
        <rFont val="Calibri"/>
        <family val="2"/>
        <scheme val="minor"/>
      </rPr>
      <t>cumulatively</t>
    </r>
    <r>
      <rPr>
        <sz val="11"/>
        <color theme="1"/>
        <rFont val="Calibri"/>
        <family val="2"/>
        <scheme val="minor"/>
      </rPr>
      <t xml:space="preserve"> from the start of your award through the end of the semi-annual reporting period captured in this report. 
In the </t>
    </r>
    <r>
      <rPr>
        <b/>
        <sz val="11"/>
        <color theme="1"/>
        <rFont val="Calibri"/>
        <family val="2"/>
        <scheme val="minor"/>
      </rPr>
      <t>Total</t>
    </r>
    <r>
      <rPr>
        <sz val="11"/>
        <color theme="1"/>
        <rFont val="Calibri"/>
        <family val="2"/>
        <scheme val="minor"/>
      </rPr>
      <t xml:space="preserve"> column, provide the Tribal demographic data for your service area. If the figure provided in this semi-annual report differs from the corresponding cell in your most recent Baseline Report, explain the reasons for the variance in the </t>
    </r>
    <r>
      <rPr>
        <b/>
        <sz val="11"/>
        <color theme="1"/>
        <rFont val="Calibri"/>
        <family val="2"/>
        <scheme val="minor"/>
      </rPr>
      <t xml:space="preserve">Narrative </t>
    </r>
    <r>
      <rPr>
        <sz val="11"/>
        <color theme="1"/>
        <rFont val="Calibri"/>
        <family val="2"/>
        <scheme val="minor"/>
      </rPr>
      <t xml:space="preserve">column. If your project does not include a particular indicator, enter “NA" in the </t>
    </r>
    <r>
      <rPr>
        <b/>
        <sz val="11"/>
        <color theme="1"/>
        <rFont val="Calibri"/>
        <family val="2"/>
        <scheme val="minor"/>
      </rPr>
      <t>Total</t>
    </r>
    <r>
      <rPr>
        <sz val="11"/>
        <color theme="1"/>
        <rFont val="Calibri"/>
        <family val="2"/>
        <scheme val="minor"/>
      </rPr>
      <t xml:space="preserve"> and </t>
    </r>
    <r>
      <rPr>
        <b/>
        <sz val="11"/>
        <color theme="1"/>
        <rFont val="Calibri"/>
        <family val="2"/>
        <scheme val="minor"/>
      </rPr>
      <t>Narrative</t>
    </r>
    <r>
      <rPr>
        <sz val="11"/>
        <color theme="1"/>
        <rFont val="Calibri"/>
        <family val="2"/>
        <scheme val="minor"/>
      </rPr>
      <t xml:space="preserve"> columns. In most instances, demographic indicators will not change throughout the lifetime of your project. </t>
    </r>
  </si>
  <si>
    <t>Number Tribal Community Anchor Institutions in funded service area</t>
  </si>
  <si>
    <r>
      <t>Use the following table to provide workforce data for your</t>
    </r>
    <r>
      <rPr>
        <b/>
        <sz val="11"/>
        <color theme="1"/>
        <rFont val="Calibri"/>
        <family val="2"/>
        <scheme val="minor"/>
      </rPr>
      <t xml:space="preserve"> Infrastructure Deployment,</t>
    </r>
    <r>
      <rPr>
        <sz val="11"/>
        <color theme="1"/>
        <rFont val="Calibri"/>
        <family val="2"/>
        <scheme val="minor"/>
      </rPr>
      <t xml:space="preserve"> </t>
    </r>
    <r>
      <rPr>
        <b/>
        <sz val="11"/>
        <color theme="1"/>
        <rFont val="Calibri"/>
        <family val="2"/>
        <scheme val="minor"/>
      </rPr>
      <t>Planning</t>
    </r>
    <r>
      <rPr>
        <sz val="11"/>
        <color theme="1"/>
        <rFont val="Calibri"/>
        <family val="2"/>
        <scheme val="minor"/>
      </rPr>
      <t xml:space="preserve">, or </t>
    </r>
    <r>
      <rPr>
        <b/>
        <sz val="11"/>
        <color theme="1"/>
        <rFont val="Calibri"/>
        <family val="2"/>
        <scheme val="minor"/>
      </rPr>
      <t>Use and Adoption</t>
    </r>
    <r>
      <rPr>
        <sz val="11"/>
        <color theme="1"/>
        <rFont val="Calibri"/>
        <family val="2"/>
        <scheme val="minor"/>
      </rPr>
      <t xml:space="preserve"> project. </t>
    </r>
    <r>
      <rPr>
        <sz val="11"/>
        <color theme="1"/>
        <rFont val="Calibri"/>
        <family val="2"/>
        <scheme val="minor"/>
      </rPr>
      <t xml:space="preserve"> Report this information </t>
    </r>
    <r>
      <rPr>
        <b/>
        <i/>
        <sz val="11"/>
        <color theme="1"/>
        <rFont val="Calibri"/>
        <family val="2"/>
        <scheme val="minor"/>
      </rPr>
      <t>cumulatively</t>
    </r>
    <r>
      <rPr>
        <sz val="11"/>
        <color theme="1"/>
        <rFont val="Calibri"/>
        <family val="2"/>
        <scheme val="minor"/>
      </rPr>
      <t xml:space="preserve"> from the start of your award through the end of the semi-annual reporting period captured in this report. 
In the </t>
    </r>
    <r>
      <rPr>
        <b/>
        <sz val="11"/>
        <color theme="1"/>
        <rFont val="Calibri"/>
        <family val="2"/>
        <scheme val="minor"/>
      </rPr>
      <t>Total</t>
    </r>
    <r>
      <rPr>
        <sz val="11"/>
        <color theme="1"/>
        <rFont val="Calibri"/>
        <family val="2"/>
        <scheme val="minor"/>
      </rPr>
      <t xml:space="preserve"> column, provide the figures for telework access, positions created and filled, and workforce development trainings held as a result of TBCP funds. If the figure provided in this semi-annual report differs from the corresponding cell in your most recent Baseline Report, explain the reasons for the variance in the </t>
    </r>
    <r>
      <rPr>
        <b/>
        <sz val="11"/>
        <color theme="1"/>
        <rFont val="Calibri"/>
        <family val="2"/>
        <scheme val="minor"/>
      </rPr>
      <t xml:space="preserve">Narrative </t>
    </r>
    <r>
      <rPr>
        <sz val="11"/>
        <color theme="1"/>
        <rFont val="Calibri"/>
        <family val="2"/>
        <scheme val="minor"/>
      </rPr>
      <t xml:space="preserve">column. If your project does not include a particular indicator, enter “NA" in the </t>
    </r>
    <r>
      <rPr>
        <b/>
        <sz val="11"/>
        <color theme="1"/>
        <rFont val="Calibri"/>
        <family val="2"/>
        <scheme val="minor"/>
      </rPr>
      <t>Total</t>
    </r>
    <r>
      <rPr>
        <sz val="11"/>
        <color theme="1"/>
        <rFont val="Calibri"/>
        <family val="2"/>
        <scheme val="minor"/>
      </rPr>
      <t xml:space="preserve"> and </t>
    </r>
    <r>
      <rPr>
        <b/>
        <sz val="11"/>
        <color theme="1"/>
        <rFont val="Calibri"/>
        <family val="2"/>
        <scheme val="minor"/>
      </rPr>
      <t>Narrative</t>
    </r>
    <r>
      <rPr>
        <sz val="11"/>
        <color theme="1"/>
        <rFont val="Calibri"/>
        <family val="2"/>
        <scheme val="minor"/>
      </rPr>
      <t xml:space="preserve"> columns.
For the purposes of this section, </t>
    </r>
    <r>
      <rPr>
        <b/>
        <sz val="11"/>
        <color theme="1"/>
        <rFont val="Calibri"/>
        <family val="2"/>
        <scheme val="minor"/>
      </rPr>
      <t xml:space="preserve">new position created </t>
    </r>
    <r>
      <rPr>
        <sz val="11"/>
        <color theme="1"/>
        <rFont val="Calibri"/>
        <family val="2"/>
        <scheme val="minor"/>
      </rPr>
      <t xml:space="preserve">refers to a workforce position that was created or funded by your TBCP grant, including any part-time or seasonal positions. Once you hire for a new position and have somebody actively fulfilling the job, the role becomes a </t>
    </r>
    <r>
      <rPr>
        <b/>
        <sz val="11"/>
        <color theme="1"/>
        <rFont val="Calibri"/>
        <family val="2"/>
        <scheme val="minor"/>
      </rPr>
      <t>new position filled</t>
    </r>
    <r>
      <rPr>
        <sz val="11"/>
        <color theme="1"/>
        <rFont val="Calibri"/>
        <family val="2"/>
        <scheme val="minor"/>
      </rPr>
      <t xml:space="preserve">. </t>
    </r>
    <r>
      <rPr>
        <b/>
        <sz val="11"/>
        <color theme="1"/>
        <rFont val="Calibri"/>
        <family val="2"/>
        <scheme val="minor"/>
      </rPr>
      <t xml:space="preserve">Workforce development trainings </t>
    </r>
    <r>
      <rPr>
        <sz val="11"/>
        <color theme="1"/>
        <rFont val="Calibri"/>
        <family val="2"/>
        <scheme val="minor"/>
      </rPr>
      <t>refers to any training event funded by the TBCP grant with the purpose of providing existing and potential workers with the necessary skills to meet current/future business needs.
Note: only Use and Adoption projects need to fill out the Telework indicator (6a). All project types must fill out the indicators New Positions (6b), Participation in Workforce Development Trainings (6c), and Workforce Development Trainings (6d).</t>
    </r>
  </si>
  <si>
    <t xml:space="preserve">More applications were submitted than expected for the IT Assistant position; therefore, we were unable to conclude the interview and hiring process by the end of Year 1, Period 1. We expect to hire and onboard an IT Assistant in the first months of Year 2, Period 2.							</t>
  </si>
  <si>
    <t>Severe weather prevented some staff from attending.</t>
  </si>
  <si>
    <r>
      <rPr>
        <sz val="11"/>
        <color rgb="FF000000"/>
        <rFont val="Calibri"/>
        <family val="2"/>
        <scheme val="minor"/>
      </rPr>
      <t xml:space="preserve">Use the following table to provide educational data for your </t>
    </r>
    <r>
      <rPr>
        <b/>
        <sz val="11"/>
        <color rgb="FF000000"/>
        <rFont val="Calibri"/>
        <family val="2"/>
        <scheme val="minor"/>
      </rPr>
      <t>Use and Adoption</t>
    </r>
    <r>
      <rPr>
        <sz val="11"/>
        <color rgb="FF000000"/>
        <rFont val="Calibri"/>
        <family val="2"/>
        <scheme val="minor"/>
      </rPr>
      <t xml:space="preserve"> project. Report this information </t>
    </r>
    <r>
      <rPr>
        <b/>
        <i/>
        <sz val="11"/>
        <color rgb="FF000000"/>
        <rFont val="Calibri"/>
        <family val="2"/>
        <scheme val="minor"/>
      </rPr>
      <t>cumulatively</t>
    </r>
    <r>
      <rPr>
        <sz val="11"/>
        <color rgb="FF000000"/>
        <rFont val="Calibri"/>
        <family val="2"/>
        <scheme val="minor"/>
      </rPr>
      <t xml:space="preserve"> from the start of your award through the end of the semi-annual reporting period captured in this report. 
In the </t>
    </r>
    <r>
      <rPr>
        <b/>
        <sz val="11"/>
        <color rgb="FF000000"/>
        <rFont val="Calibri"/>
        <family val="2"/>
        <scheme val="minor"/>
      </rPr>
      <t>Total</t>
    </r>
    <r>
      <rPr>
        <sz val="11"/>
        <color rgb="FF000000"/>
        <rFont val="Calibri"/>
        <family val="2"/>
        <scheme val="minor"/>
      </rPr>
      <t xml:space="preserve"> column, provide the figures for any educational success indicators achieved as result of TBCP funds. If the figure provided in this semi-annual report differs from the corresponding cell in your most recent Baseline Report, explain the reasons for the variance in the </t>
    </r>
    <r>
      <rPr>
        <b/>
        <sz val="11"/>
        <color rgb="FF000000"/>
        <rFont val="Calibri"/>
        <family val="2"/>
        <scheme val="minor"/>
      </rPr>
      <t>Narrative</t>
    </r>
    <r>
      <rPr>
        <sz val="11"/>
        <color rgb="FF000000"/>
        <rFont val="Calibri"/>
        <family val="2"/>
        <scheme val="minor"/>
      </rPr>
      <t xml:space="preserve"> column. If your project does not include a particular indicator, enter “NA" in the </t>
    </r>
    <r>
      <rPr>
        <b/>
        <sz val="11"/>
        <color rgb="FF000000"/>
        <rFont val="Calibri"/>
        <family val="2"/>
        <scheme val="minor"/>
      </rPr>
      <t>Total</t>
    </r>
    <r>
      <rPr>
        <sz val="11"/>
        <color rgb="FF000000"/>
        <rFont val="Calibri"/>
        <family val="2"/>
        <scheme val="minor"/>
      </rPr>
      <t xml:space="preserve"> and </t>
    </r>
    <r>
      <rPr>
        <b/>
        <sz val="11"/>
        <color rgb="FF000000"/>
        <rFont val="Calibri"/>
        <family val="2"/>
        <scheme val="minor"/>
      </rPr>
      <t>Narrative</t>
    </r>
    <r>
      <rPr>
        <sz val="11"/>
        <color rgb="FF000000"/>
        <rFont val="Calibri"/>
        <family val="2"/>
        <scheme val="minor"/>
      </rPr>
      <t xml:space="preserve"> columns.</t>
    </r>
  </si>
  <si>
    <t>Number of individuals who attended online learning classes</t>
  </si>
  <si>
    <t>Number of individuals who attended virtual/in-person school activities</t>
  </si>
  <si>
    <t>Number of parents/legal-guardians who attended virtual/in-person school activities</t>
  </si>
  <si>
    <t>High school unable to continue hybrid learning due to poor internet connectivity.</t>
  </si>
  <si>
    <t xml:space="preserve">7f. School Participation in In-Person Learning </t>
  </si>
  <si>
    <t>High school switched from hybrid to fully in-person learning.</t>
  </si>
  <si>
    <r>
      <rPr>
        <sz val="11"/>
        <color rgb="FF000000"/>
        <rFont val="Calibri"/>
        <family val="2"/>
        <scheme val="minor"/>
      </rPr>
      <t xml:space="preserve">Use the following table to provide telehealth data for your </t>
    </r>
    <r>
      <rPr>
        <b/>
        <sz val="11"/>
        <color rgb="FF000000"/>
        <rFont val="Calibri"/>
        <family val="2"/>
        <scheme val="minor"/>
      </rPr>
      <t>Use and Adoption</t>
    </r>
    <r>
      <rPr>
        <sz val="11"/>
        <color rgb="FF000000"/>
        <rFont val="Calibri"/>
        <family val="2"/>
        <scheme val="minor"/>
      </rPr>
      <t xml:space="preserve"> project. Report this information </t>
    </r>
    <r>
      <rPr>
        <b/>
        <i/>
        <sz val="11"/>
        <color rgb="FF000000"/>
        <rFont val="Calibri"/>
        <family val="2"/>
        <scheme val="minor"/>
      </rPr>
      <t>cumulatively</t>
    </r>
    <r>
      <rPr>
        <sz val="11"/>
        <color rgb="FF000000"/>
        <rFont val="Calibri"/>
        <family val="2"/>
        <scheme val="minor"/>
      </rPr>
      <t xml:space="preserve"> from the start of your award through the end of the semi-annual reporting period captured in this report. 
In the </t>
    </r>
    <r>
      <rPr>
        <b/>
        <sz val="11"/>
        <color rgb="FF000000"/>
        <rFont val="Calibri"/>
        <family val="2"/>
        <scheme val="minor"/>
      </rPr>
      <t>Total</t>
    </r>
    <r>
      <rPr>
        <sz val="11"/>
        <color rgb="FF000000"/>
        <rFont val="Calibri"/>
        <family val="2"/>
        <scheme val="minor"/>
      </rPr>
      <t xml:space="preserve"> column, provide the figures for any telehealth indicators achieved as result of TBCP funds. If the figure provided in this semi-annual report differs from the corresponding cell in your most recent Baseline Report, explain the reasons for the variance in the </t>
    </r>
    <r>
      <rPr>
        <b/>
        <sz val="11"/>
        <color rgb="FF000000"/>
        <rFont val="Calibri"/>
        <family val="2"/>
        <scheme val="minor"/>
      </rPr>
      <t>Narrative</t>
    </r>
    <r>
      <rPr>
        <sz val="11"/>
        <color rgb="FF000000"/>
        <rFont val="Calibri"/>
        <family val="2"/>
        <scheme val="minor"/>
      </rPr>
      <t xml:space="preserve"> column. If your project does not include a particular indicator, enter “NA" in the </t>
    </r>
    <r>
      <rPr>
        <b/>
        <sz val="11"/>
        <color rgb="FF000000"/>
        <rFont val="Calibri"/>
        <family val="2"/>
        <scheme val="minor"/>
      </rPr>
      <t>Total</t>
    </r>
    <r>
      <rPr>
        <sz val="11"/>
        <color rgb="FF000000"/>
        <rFont val="Calibri"/>
        <family val="2"/>
        <scheme val="minor"/>
      </rPr>
      <t xml:space="preserve"> and </t>
    </r>
    <r>
      <rPr>
        <b/>
        <sz val="11"/>
        <color rgb="FF000000"/>
        <rFont val="Calibri"/>
        <family val="2"/>
        <scheme val="minor"/>
      </rPr>
      <t>Narrative</t>
    </r>
    <r>
      <rPr>
        <sz val="11"/>
        <color rgb="FF000000"/>
        <rFont val="Calibri"/>
        <family val="2"/>
        <scheme val="minor"/>
      </rPr>
      <t xml:space="preserve"> columns.</t>
    </r>
  </si>
  <si>
    <r>
      <rPr>
        <sz val="11"/>
        <color rgb="FF000000"/>
        <rFont val="Calibri"/>
        <family val="2"/>
        <scheme val="minor"/>
      </rPr>
      <t xml:space="preserve">Use the following table to provide digital inclusion data for your </t>
    </r>
    <r>
      <rPr>
        <b/>
        <sz val="11"/>
        <color rgb="FF000000"/>
        <rFont val="Calibri"/>
        <family val="2"/>
        <scheme val="minor"/>
      </rPr>
      <t>Use and Adoption</t>
    </r>
    <r>
      <rPr>
        <sz val="11"/>
        <color rgb="FF000000"/>
        <rFont val="Calibri"/>
        <family val="2"/>
        <scheme val="minor"/>
      </rPr>
      <t xml:space="preserve"> project. Report this information </t>
    </r>
    <r>
      <rPr>
        <b/>
        <i/>
        <sz val="11"/>
        <color rgb="FF000000"/>
        <rFont val="Calibri"/>
        <family val="2"/>
        <scheme val="minor"/>
      </rPr>
      <t>cumulatively</t>
    </r>
    <r>
      <rPr>
        <sz val="11"/>
        <color rgb="FF000000"/>
        <rFont val="Calibri"/>
        <family val="2"/>
        <scheme val="minor"/>
      </rPr>
      <t xml:space="preserve"> from the start of your award through the end of the semi-annual reporting period captured in this report. 
In the </t>
    </r>
    <r>
      <rPr>
        <b/>
        <sz val="11"/>
        <color rgb="FF000000"/>
        <rFont val="Calibri"/>
        <family val="2"/>
        <scheme val="minor"/>
      </rPr>
      <t>Total</t>
    </r>
    <r>
      <rPr>
        <sz val="11"/>
        <color rgb="FF000000"/>
        <rFont val="Calibri"/>
        <family val="2"/>
        <scheme val="minor"/>
      </rPr>
      <t xml:space="preserve"> column, provide the figures for any digital inclusion indicators achieved as result of TBCP funds. If the figure provided in this semi-annual report differs from the corresponding cell in your most recent Baseline Report, explain the reasons for the variance in the </t>
    </r>
    <r>
      <rPr>
        <b/>
        <sz val="11"/>
        <color rgb="FF000000"/>
        <rFont val="Calibri"/>
        <family val="2"/>
        <scheme val="minor"/>
      </rPr>
      <t>Narrative</t>
    </r>
    <r>
      <rPr>
        <sz val="11"/>
        <color rgb="FF000000"/>
        <rFont val="Calibri"/>
        <family val="2"/>
        <scheme val="minor"/>
      </rPr>
      <t xml:space="preserve"> column. If your project does not include a particular indicator, enter “NA" in the </t>
    </r>
    <r>
      <rPr>
        <b/>
        <sz val="11"/>
        <color rgb="FF000000"/>
        <rFont val="Calibri"/>
        <family val="2"/>
        <scheme val="minor"/>
      </rPr>
      <t>Total</t>
    </r>
    <r>
      <rPr>
        <sz val="11"/>
        <color rgb="FF000000"/>
        <rFont val="Calibri"/>
        <family val="2"/>
        <scheme val="minor"/>
      </rPr>
      <t xml:space="preserve"> and </t>
    </r>
    <r>
      <rPr>
        <b/>
        <sz val="11"/>
        <color rgb="FF000000"/>
        <rFont val="Calibri"/>
        <family val="2"/>
        <scheme val="minor"/>
      </rPr>
      <t>Narrative</t>
    </r>
    <r>
      <rPr>
        <sz val="11"/>
        <color rgb="FF000000"/>
        <rFont val="Calibri"/>
        <family val="2"/>
        <scheme val="minor"/>
      </rPr>
      <t xml:space="preserve"> columns.</t>
    </r>
  </si>
  <si>
    <t>DIGITAL INCLUSION INDICATORS</t>
  </si>
  <si>
    <t>Number of households in affordable broadband connectivity program</t>
  </si>
  <si>
    <t>Number of Tribal programs transitioned to online platform previously (before receiving TBCP grant funds)</t>
  </si>
  <si>
    <r>
      <t xml:space="preserve">Use the following table to provide the internet connectivity devices that you have acquired for your </t>
    </r>
    <r>
      <rPr>
        <b/>
        <sz val="11"/>
        <color theme="1"/>
        <rFont val="Calibri"/>
        <family val="2"/>
        <scheme val="minor"/>
      </rPr>
      <t>Use and Adoption</t>
    </r>
    <r>
      <rPr>
        <sz val="11"/>
        <color theme="1"/>
        <rFont val="Calibri"/>
        <family val="2"/>
        <scheme val="minor"/>
      </rPr>
      <t xml:space="preserve"> project. Report this information </t>
    </r>
    <r>
      <rPr>
        <b/>
        <i/>
        <sz val="11"/>
        <color theme="1"/>
        <rFont val="Calibri"/>
        <family val="2"/>
        <scheme val="minor"/>
      </rPr>
      <t>cumulatively</t>
    </r>
    <r>
      <rPr>
        <sz val="11"/>
        <color theme="1"/>
        <rFont val="Calibri"/>
        <family val="2"/>
        <scheme val="minor"/>
      </rPr>
      <t xml:space="preserve"> from the start of your award through the end of the semi-annual reporting period captured in this report. 
For each row, select the appropriate device from the dropdown menu in the </t>
    </r>
    <r>
      <rPr>
        <b/>
        <sz val="11"/>
        <color theme="1"/>
        <rFont val="Calibri"/>
        <family val="2"/>
        <scheme val="minor"/>
      </rPr>
      <t>Device Type</t>
    </r>
    <r>
      <rPr>
        <sz val="11"/>
        <color theme="1"/>
        <rFont val="Calibri"/>
        <family val="2"/>
        <scheme val="minor"/>
      </rPr>
      <t xml:space="preserve"> column, provide the number of units purchased with grant funds under the </t>
    </r>
    <r>
      <rPr>
        <b/>
        <sz val="11"/>
        <color theme="1"/>
        <rFont val="Calibri"/>
        <family val="2"/>
        <scheme val="minor"/>
      </rPr>
      <t>Number of Devices</t>
    </r>
    <r>
      <rPr>
        <sz val="11"/>
        <color theme="1"/>
        <rFont val="Calibri"/>
        <family val="2"/>
        <scheme val="minor"/>
      </rPr>
      <t xml:space="preserve"> column, and provide the total cost under the </t>
    </r>
    <r>
      <rPr>
        <b/>
        <sz val="11"/>
        <color theme="1"/>
        <rFont val="Calibri"/>
        <family val="2"/>
        <scheme val="minor"/>
      </rPr>
      <t>Total Cost</t>
    </r>
    <r>
      <rPr>
        <sz val="11"/>
        <color theme="1"/>
        <rFont val="Calibri"/>
        <family val="2"/>
        <scheme val="minor"/>
      </rPr>
      <t xml:space="preserve"> column. If you select the device type </t>
    </r>
    <r>
      <rPr>
        <b/>
        <sz val="11"/>
        <color theme="1"/>
        <rFont val="Calibri"/>
        <family val="2"/>
        <scheme val="minor"/>
      </rPr>
      <t>Other</t>
    </r>
    <r>
      <rPr>
        <sz val="11"/>
        <color theme="1"/>
        <rFont val="Calibri"/>
        <family val="2"/>
        <scheme val="minor"/>
      </rPr>
      <t xml:space="preserve">, provide a brief description of the device in the Total Cost column. </t>
    </r>
  </si>
  <si>
    <r>
      <t xml:space="preserve">Use the following table to provide information about the </t>
    </r>
    <r>
      <rPr>
        <b/>
        <sz val="11"/>
        <color theme="1"/>
        <rFont val="Calibri"/>
        <family val="2"/>
        <scheme val="minor"/>
      </rPr>
      <t>contractors</t>
    </r>
    <r>
      <rPr>
        <sz val="11"/>
        <color theme="1"/>
        <rFont val="Calibri"/>
        <family val="2"/>
        <scheme val="minor"/>
      </rPr>
      <t xml:space="preserve">, </t>
    </r>
    <r>
      <rPr>
        <b/>
        <sz val="11"/>
        <color theme="1"/>
        <rFont val="Calibri"/>
        <family val="2"/>
        <scheme val="minor"/>
      </rPr>
      <t xml:space="preserve">subrecipients, </t>
    </r>
    <r>
      <rPr>
        <sz val="11"/>
        <color theme="1"/>
        <rFont val="Calibri"/>
        <family val="2"/>
        <scheme val="minor"/>
      </rPr>
      <t xml:space="preserve">and </t>
    </r>
    <r>
      <rPr>
        <b/>
        <sz val="11"/>
        <color theme="1"/>
        <rFont val="Calibri"/>
        <family val="2"/>
        <scheme val="minor"/>
      </rPr>
      <t xml:space="preserve">unfunded collaborators </t>
    </r>
    <r>
      <rPr>
        <sz val="11"/>
        <color theme="1"/>
        <rFont val="Calibri"/>
        <family val="2"/>
        <scheme val="minor"/>
      </rPr>
      <t xml:space="preserve">involved in your TBCP project. Report this information </t>
    </r>
    <r>
      <rPr>
        <b/>
        <i/>
        <sz val="11"/>
        <color theme="1"/>
        <rFont val="Calibri"/>
        <family val="2"/>
        <scheme val="minor"/>
      </rPr>
      <t>cumulatively</t>
    </r>
    <r>
      <rPr>
        <sz val="11"/>
        <color theme="1"/>
        <rFont val="Calibri"/>
        <family val="2"/>
        <scheme val="minor"/>
      </rPr>
      <t xml:space="preserve"> from the start of your award through the end of the semi-annual reporting period captured in this report. 
In the </t>
    </r>
    <r>
      <rPr>
        <b/>
        <sz val="11"/>
        <color theme="1"/>
        <rFont val="Calibri"/>
        <family val="2"/>
        <scheme val="minor"/>
      </rPr>
      <t>Collaborator Organization Type</t>
    </r>
    <r>
      <rPr>
        <sz val="11"/>
        <color theme="1"/>
        <rFont val="Calibri"/>
        <family val="2"/>
        <scheme val="minor"/>
      </rPr>
      <t xml:space="preserve"> column, indicate whether the participating organization is a Contractor, Subrecipient, or Informal Unfunded Collaborator by selecting an option from the dropdown menu. Enter the full name of the participating organization’s point of contact (POC) in the </t>
    </r>
    <r>
      <rPr>
        <b/>
        <sz val="11"/>
        <color theme="1"/>
        <rFont val="Calibri"/>
        <family val="2"/>
        <scheme val="minor"/>
      </rPr>
      <t>Collaborator POC Name</t>
    </r>
    <r>
      <rPr>
        <sz val="11"/>
        <color theme="1"/>
        <rFont val="Calibri"/>
        <family val="2"/>
        <scheme val="minor"/>
      </rPr>
      <t xml:space="preserve">, and the point of contact’s email address in the </t>
    </r>
    <r>
      <rPr>
        <b/>
        <sz val="11"/>
        <color theme="1"/>
        <rFont val="Calibri"/>
        <family val="2"/>
        <scheme val="minor"/>
      </rPr>
      <t>Collaborator POC Email</t>
    </r>
    <r>
      <rPr>
        <sz val="11"/>
        <color theme="1"/>
        <rFont val="Calibri"/>
        <family val="2"/>
        <scheme val="minor"/>
      </rPr>
      <t xml:space="preserve"> column. Indicate whether the participant is Funded or Unfunded by selecting an option from the dropdown menu in the </t>
    </r>
    <r>
      <rPr>
        <b/>
        <sz val="11"/>
        <color theme="1"/>
        <rFont val="Calibri"/>
        <family val="2"/>
        <scheme val="minor"/>
      </rPr>
      <t>Funded or Unfunded Collaboration column</t>
    </r>
    <r>
      <rPr>
        <sz val="11"/>
        <color theme="1"/>
        <rFont val="Calibri"/>
        <family val="2"/>
        <scheme val="minor"/>
      </rPr>
      <t xml:space="preserve">. </t>
    </r>
  </si>
  <si>
    <t xml:space="preserve"> INFRASTRUCTURE DEPLOYMENT BUDGET EXECUTION DETAILS</t>
  </si>
  <si>
    <r>
      <t xml:space="preserve">Use the following table to provide budget execution details for your </t>
    </r>
    <r>
      <rPr>
        <b/>
        <sz val="11"/>
        <color theme="1"/>
        <rFont val="Calibri"/>
        <family val="2"/>
        <scheme val="minor"/>
      </rPr>
      <t xml:space="preserve">Infrastructure Deployment </t>
    </r>
    <r>
      <rPr>
        <sz val="11"/>
        <color theme="1"/>
        <rFont val="Calibri"/>
        <family val="2"/>
        <scheme val="minor"/>
      </rPr>
      <t xml:space="preserve">and/or </t>
    </r>
    <r>
      <rPr>
        <b/>
        <sz val="11"/>
        <color theme="1"/>
        <rFont val="Calibri"/>
        <family val="2"/>
        <scheme val="minor"/>
      </rPr>
      <t xml:space="preserve">Planning </t>
    </r>
    <r>
      <rPr>
        <sz val="11"/>
        <color theme="1"/>
        <rFont val="Calibri"/>
        <family val="2"/>
        <scheme val="minor"/>
      </rPr>
      <t xml:space="preserve">project. Report this information </t>
    </r>
    <r>
      <rPr>
        <b/>
        <i/>
        <sz val="11"/>
        <color theme="1"/>
        <rFont val="Calibri"/>
        <family val="2"/>
        <scheme val="minor"/>
      </rPr>
      <t>cumulatively</t>
    </r>
    <r>
      <rPr>
        <sz val="11"/>
        <color theme="1"/>
        <rFont val="Calibri"/>
        <family val="2"/>
        <scheme val="minor"/>
      </rPr>
      <t xml:space="preserve"> from the start of your award through the end of the semi-annual reporting period captured in this report. 
In the </t>
    </r>
    <r>
      <rPr>
        <b/>
        <sz val="11"/>
        <color theme="1"/>
        <rFont val="Calibri"/>
        <family val="2"/>
        <scheme val="minor"/>
      </rPr>
      <t>Actual Budget</t>
    </r>
    <r>
      <rPr>
        <sz val="11"/>
        <color theme="1"/>
        <rFont val="Calibri"/>
        <family val="2"/>
        <scheme val="minor"/>
      </rPr>
      <t xml:space="preserve"> column, record the budgeted totals from your most recently approved SF-424C. In the </t>
    </r>
    <r>
      <rPr>
        <b/>
        <sz val="11"/>
        <color theme="1"/>
        <rFont val="Calibri"/>
        <family val="2"/>
        <scheme val="minor"/>
      </rPr>
      <t>Total Funds Expended</t>
    </r>
    <r>
      <rPr>
        <sz val="11"/>
        <color theme="1"/>
        <rFont val="Calibri"/>
        <family val="2"/>
        <scheme val="minor"/>
      </rPr>
      <t xml:space="preserve"> column, list the amount of grant funds expended to date per each cost category. The total listed at the bottom of the </t>
    </r>
    <r>
      <rPr>
        <b/>
        <sz val="11"/>
        <color theme="1"/>
        <rFont val="Calibri"/>
        <family val="2"/>
        <scheme val="minor"/>
      </rPr>
      <t xml:space="preserve">Total Funds Expended </t>
    </r>
    <r>
      <rPr>
        <sz val="11"/>
        <color theme="1"/>
        <rFont val="Calibri"/>
        <family val="2"/>
        <scheme val="minor"/>
      </rPr>
      <t xml:space="preserve">column should match the Federal expenditures reported in your SF-425. </t>
    </r>
  </si>
  <si>
    <t>COST CLASSIFICATION</t>
  </si>
  <si>
    <t xml:space="preserve">Actual Budget </t>
  </si>
  <si>
    <t>Total Funds Expended</t>
  </si>
  <si>
    <t>12a. Administrative and legal expenses</t>
  </si>
  <si>
    <t>12b. Land, structures, rights-of way, appraisals, etc.</t>
  </si>
  <si>
    <t>12c. Relocation expenses and payments</t>
  </si>
  <si>
    <t>12d. Architectural and engineering fees</t>
  </si>
  <si>
    <t>12e. Other architectural and engineering fees</t>
  </si>
  <si>
    <t>12f. Project inspection fees</t>
  </si>
  <si>
    <t>12g. Site work</t>
  </si>
  <si>
    <t>12h. Demolition and removal</t>
  </si>
  <si>
    <t>12i. Construction</t>
  </si>
  <si>
    <t>12j. Equipment</t>
  </si>
  <si>
    <t>12k. Miscellaneous</t>
  </si>
  <si>
    <t>Subtotal</t>
  </si>
  <si>
    <t>12l. Contingencies</t>
  </si>
  <si>
    <t>Totals</t>
  </si>
  <si>
    <t xml:space="preserve"> BROADBAND USE &amp; ADOPTION BUDGET EXECUTION DETAILS</t>
  </si>
  <si>
    <r>
      <t xml:space="preserve">Use the following table to provide budget execution details for your </t>
    </r>
    <r>
      <rPr>
        <b/>
        <sz val="11"/>
        <color theme="1"/>
        <rFont val="Calibri"/>
        <family val="2"/>
        <scheme val="minor"/>
      </rPr>
      <t xml:space="preserve">Use and Adoption </t>
    </r>
    <r>
      <rPr>
        <sz val="11"/>
        <color theme="1"/>
        <rFont val="Calibri"/>
        <family val="2"/>
        <scheme val="minor"/>
      </rPr>
      <t xml:space="preserve">project. Report this information </t>
    </r>
    <r>
      <rPr>
        <b/>
        <i/>
        <sz val="11"/>
        <color theme="1"/>
        <rFont val="Calibri"/>
        <family val="2"/>
        <scheme val="minor"/>
      </rPr>
      <t>cumulatively</t>
    </r>
    <r>
      <rPr>
        <sz val="11"/>
        <color theme="1"/>
        <rFont val="Calibri"/>
        <family val="2"/>
        <scheme val="minor"/>
      </rPr>
      <t xml:space="preserve"> from the start of your award through the end of the semi-annual reporting period captured in this report. 
In the </t>
    </r>
    <r>
      <rPr>
        <b/>
        <sz val="11"/>
        <color theme="1"/>
        <rFont val="Calibri"/>
        <family val="2"/>
        <scheme val="minor"/>
      </rPr>
      <t>Actual Budget</t>
    </r>
    <r>
      <rPr>
        <sz val="11"/>
        <color theme="1"/>
        <rFont val="Calibri"/>
        <family val="2"/>
        <scheme val="minor"/>
      </rPr>
      <t xml:space="preserve"> column, record the budgeted totals from your most recently approved SF-424A. In the </t>
    </r>
    <r>
      <rPr>
        <b/>
        <sz val="11"/>
        <color theme="1"/>
        <rFont val="Calibri"/>
        <family val="2"/>
        <scheme val="minor"/>
      </rPr>
      <t>Total Funds Expended</t>
    </r>
    <r>
      <rPr>
        <sz val="11"/>
        <color theme="1"/>
        <rFont val="Calibri"/>
        <family val="2"/>
        <scheme val="minor"/>
      </rPr>
      <t xml:space="preserve"> column, list the amount of grant funds expended to date per each cost category. The total listed at the bottom of the </t>
    </r>
    <r>
      <rPr>
        <b/>
        <sz val="11"/>
        <color theme="1"/>
        <rFont val="Calibri"/>
        <family val="2"/>
        <scheme val="minor"/>
      </rPr>
      <t xml:space="preserve">Total Funds Expended </t>
    </r>
    <r>
      <rPr>
        <sz val="11"/>
        <color theme="1"/>
        <rFont val="Calibri"/>
        <family val="2"/>
        <scheme val="minor"/>
      </rPr>
      <t xml:space="preserve">column should match the Federal expenditures reported in your SF-425. </t>
    </r>
  </si>
  <si>
    <t xml:space="preserve">GRANT PROGRAM, FUNCTION, OR ACTIVITY </t>
  </si>
  <si>
    <t>Actual Budget</t>
  </si>
  <si>
    <t>13a. Personnel</t>
  </si>
  <si>
    <t xml:space="preserve">13b. Fringe Benefits </t>
  </si>
  <si>
    <t>13c. Travel</t>
  </si>
  <si>
    <t>13d. Equipment</t>
  </si>
  <si>
    <t>13e. Supplies</t>
  </si>
  <si>
    <t>13f. Contractual</t>
  </si>
  <si>
    <t>13g. Construction</t>
  </si>
  <si>
    <t>13h. Other</t>
  </si>
  <si>
    <t>13i. Total Direct Charges (sum of 13a thru 13h)</t>
  </si>
  <si>
    <t xml:space="preserve">13j. Indirect Charges </t>
  </si>
  <si>
    <t>13k. Totals (sum of 13i+13j)</t>
  </si>
  <si>
    <t>INFRASTRUCTURE DEPLOYMENT OTHER INDICATORS</t>
  </si>
  <si>
    <r>
      <t xml:space="preserve">Use the following table to provide the maximum </t>
    </r>
    <r>
      <rPr>
        <b/>
        <sz val="11"/>
        <color theme="1"/>
        <rFont val="Calibri"/>
        <family val="2"/>
        <scheme val="minor"/>
      </rPr>
      <t>download</t>
    </r>
    <r>
      <rPr>
        <sz val="11"/>
        <color theme="1"/>
        <rFont val="Calibri"/>
        <family val="2"/>
        <scheme val="minor"/>
      </rPr>
      <t xml:space="preserve"> and </t>
    </r>
    <r>
      <rPr>
        <b/>
        <sz val="11"/>
        <color theme="1"/>
        <rFont val="Calibri"/>
        <family val="2"/>
        <scheme val="minor"/>
      </rPr>
      <t>upload</t>
    </r>
    <r>
      <rPr>
        <sz val="11"/>
        <color theme="1"/>
        <rFont val="Calibri"/>
        <family val="2"/>
        <scheme val="minor"/>
      </rPr>
      <t xml:space="preserve"> speeds in Megabits per second (Mbps) available as a result of TBCP funds. This information should not be reported cumulatively. Report the highest speeds available as of the end of the semi-annual reporting period captured in this report. 
For the purposes of this section, </t>
    </r>
    <r>
      <rPr>
        <b/>
        <sz val="11"/>
        <color theme="1"/>
        <rFont val="Calibri"/>
        <family val="2"/>
        <scheme val="minor"/>
      </rPr>
      <t>eligible area</t>
    </r>
    <r>
      <rPr>
        <sz val="11"/>
        <color theme="1"/>
        <rFont val="Calibri"/>
        <family val="2"/>
        <scheme val="minor"/>
      </rPr>
      <t xml:space="preserve"> refers to your proposed service area. </t>
    </r>
  </si>
  <si>
    <t>Project Speed</t>
  </si>
  <si>
    <t>Download</t>
  </si>
  <si>
    <t>Upload</t>
  </si>
  <si>
    <t>Outcome</t>
  </si>
  <si>
    <t>Questions</t>
  </si>
  <si>
    <t>14a. Maximum available speed upon project completion</t>
  </si>
  <si>
    <t>What is the maximum available speeds for Tribal Households in your eligible area?</t>
  </si>
  <si>
    <t>What is the maximum available speeds for Tribal Businesses in your eligible area?</t>
  </si>
  <si>
    <t>What is the maximum available speeds for Tribal CAIs in your eligible area?</t>
  </si>
  <si>
    <t>Typed or printed name and title of Authorized Certifying Official:</t>
  </si>
  <si>
    <t>Sample Use and Adoption Scenario – ANNUAL REPORT</t>
  </si>
  <si>
    <r>
      <t xml:space="preserve">Recipient A is now one year into their one-year project and all grant activities are complete. The recipient is preparing to submit their </t>
    </r>
    <r>
      <rPr>
        <b/>
        <sz val="11"/>
        <color theme="1"/>
        <rFont val="Arial"/>
        <family val="2"/>
      </rPr>
      <t>Year 1 Annual Report</t>
    </r>
    <r>
      <rPr>
        <sz val="11"/>
        <color theme="1"/>
        <rFont val="Arial"/>
        <family val="2"/>
      </rPr>
      <t xml:space="preserve">. </t>
    </r>
  </si>
  <si>
    <t xml:space="preserve">Over the past year, Recipient A has procured and distributed 80 laptops to Tribal households; 55 routers/CPE to unserved Tribal households, businesses, and CAIs; 8 computers to Tribal CAIs; and 20 tablets to Tribal staff. </t>
  </si>
  <si>
    <t xml:space="preserve">Recipient A has also purchased broadband subscriptions for 80 Tribal households, 2 Tribal businesses, and 3 Tribal CAIs. Thirty of these households had an Internet connection at speeds of 25/3 prior to the receipt of grant funds. The remaining 50 households, 2 businesses, and 3 CAIs were previously unserved. A contractor (CPE Installers, Inc) has installed Customer Premise Equipment in the 50 unserved households, 2 unserved businesses, and 3 unserved CAIs. At the end of Year 1, all 80 households, 2 businesses, and 3 CAIs were connected to broadband at speeds of 100/20 Mbps or greater.     </t>
  </si>
  <si>
    <t xml:space="preserve">During Year 1, Recipient A held 1 workforce development training for Tribal staff and 3 digital literacy trainings. The Tribe hired the contractor Technology Training Solutions to design and implement the trainings. Two positions–an IT Director and IT Assistant–were created and filled. </t>
  </si>
  <si>
    <t xml:space="preserve">Use and Adoption projects do not require addendums; therefore, Recipient A wrote "NA" in those sections. </t>
  </si>
  <si>
    <t>Does your project contain an infrastructure build component?</t>
  </si>
  <si>
    <t>TRIBAL BROADBAND CONNECTIVITY PROGRAM ANNUAL REPORT</t>
  </si>
  <si>
    <t xml:space="preserve">Recipient A </t>
  </si>
  <si>
    <t>123 Street Lane</t>
  </si>
  <si>
    <t>Provide the total number of project locations (Tribal households, businesses, and community anchor institutions) that your organization provided qualifying broadband service to using grant funds. (600 words or less)
​​​Infrastructure Deployment projects must attach associated shapefiles for the proposed service area. Use &amp; Adoption projects are not required to provide shapefiles, but must complete question 1. Planning projects may enter "N/A".</t>
  </si>
  <si>
    <t>During the past year, Recipient A provided subsidized broadband service at 85 locations: 80 Tribal households (50 of which were unserved prior to this project), 2 Tribal businesses, and 3 Tribal community anchor institutions.</t>
  </si>
  <si>
    <t xml:space="preserve">Describe all project activities completed with grant funds during the past annual report period. (600 words or less) </t>
  </si>
  <si>
    <t>List all contractors that received grant funds and briefly explain what the funds were used for. Report this item cumulatively from the start of the award through the end of the annual report period captured in this report. If your project does not include contractors, write “NA”. (600 words or less)</t>
  </si>
  <si>
    <t>Two contractors received grant funds during the reporting period. CPE Installers, Inc. received grant funds to install Customer Premise Equipment in 50 households, 2 businesses, and 3 CAIs. Technology Training Solutions was hired to design and implement 1 workforce development training and 3 digital literacy trainings.</t>
  </si>
  <si>
    <t xml:space="preserve">Describe how the recipient organization expended grant funds. Report this item cumulatively from the start of the award through the end of the annual report period captured in this report. (600 words or less) </t>
  </si>
  <si>
    <t>Recipient A procured and distributed 80 laptops to Tribal households; 55 routers/CPE to unserved Tribal households, businesses, and CAIs; 8 computers to Tribal CAIs; and 20 tablets to Tribal staff. Recipient A also purchased broadband subscriptions for 80 Tribal households, 2 Tribal businesses, and 3 Tribal CAIs.</t>
  </si>
  <si>
    <t>List all subrecipients that received grant funds and briefly explain what the funds were used for. Report this item cumulatively from the start of the award through the end of the annual report period captured in this report. If your project does not include subrecipients, write “NA”. (600 words or less)</t>
  </si>
  <si>
    <t>Describe any challenges your organization experienced while conducting your TBCP project during the past annual report period. Explain how you addressed those challenges. (600 words or less)</t>
  </si>
  <si>
    <t xml:space="preserve">Over the past year, barriers to broadband Use and Adoption activities included supply chain bottlenecks which delayed the delivery of CPE, severe weather which prevented several Tribal employees from attending the workforce development training, and a slower-than-anticipated timeline for CPE installation. There was little that Recipient A could do to address the CPE supply chain bottleneck. Instead, Recipient A took advantage of the procurement delay to meet with the contractor CPE Installers Inc. and hammer out an installation plan and timeline for Tribal households, businesses, and CAIs. CPE installation itself was delayed by internal circumstances at CPE Installers, Inc. Fortunately, Recipient A and CPE Installers built sufficient lag time into the CPE installation plan that this did not require an extension of the project timeline. Recipient A estimated that 25 Tribal employees would attend the workforce development training. However, due to severe weather, only 19 staff members were able to attend. To address this, Recipient A and Technology Training Solutions, the contractor that planned and conducted the workforce development training, agreed to record the training. The recording was then sent to all Tribal employees. </t>
  </si>
  <si>
    <t xml:space="preserve">Describe how your organization met and maintained broadband requirements, as outlined in the NOFO purpose areas below.  (600 words or less)
Infrastructure Deployment: Broadband infrastructure deployment, including (but not limited to) support for the establishment of carrier-neutral submarine cable landing stations. 
Use and Adoption: Projects that promote the adoption and use of broadband services, including: affordable broadband programs, such as providing free or reduced-cost broadband service and preventing disconnection of existing broadband service; distance learning; telehealth; digital inclusion efforts; and broadband adoption activities. 
Planning: Proposals to conduct planning, engineering, feasibility, or sustainability studies as part of the necessary steps to develop a technological solution for broadband deployment. </t>
  </si>
  <si>
    <t>Recipient A promoted the adoption and use of broadband services by deploying a subsidized broadband program, organizing 3 digital literacy trainings, and equipping Tribal members with the technology to telework and access telehealth.</t>
  </si>
  <si>
    <t xml:space="preserve">Describe all project achievements during the reporting period. (600 words or less) </t>
  </si>
  <si>
    <t>During the reporting period, Recipient A held three digital literacy trainings that were highly-attended (164 attendees at the first training, 113 at the second training, and 107 at the third training). The project also created two new jobs (IT Director and IT Assistant) which were both filled by Tribal members. Grant funds were used to provide devices and subsidized broadband service to 80 households, 2 businesses, and 3 CAIs. Fifty of the households were previously unserved; of these 50, 25 are at or below 150% of the poverty line.</t>
  </si>
  <si>
    <t>INFRASTRUCTURE DEPLOYMENT PROJECTS: Using the Excel spreadsheet template titled "TBCP Reports Addendum A", please provide an updated count of Households within each of the eligible census block groups along with their Location ID that you connected to your network. The locations should match and conform to the Federal Communications Commission (FCC) Broadband Serviceable Location Fabric, which is a unique identifier for the geographic coordinates, and where available, the address(es) associated with each location.</t>
  </si>
  <si>
    <t>INFRASTRUCTURE DEPLOYMENT PROJECTS: Using the Excel spreadsheet template titled "TBCP Reports Addendum B", please provide an updated count of Tribal Businesses within each of the eligible census block groups along with their Location ID that you connected to your network. The locations should match and conform to the Federal Communications Commission (FCC) Broadband Serviceable Location Fabric, which is a unique identifier for the geographic coordinates, and where available, the address(es) associated with each location.</t>
  </si>
  <si>
    <t>INFRASTRUCTURE DEPLOYMENT PROJECTS: Using the Excel spreadsheet template titled "TBCP Reports Addendum C", please provide an updated count of Community Anchor Institutions (CAIs) within each of the eligible census block groups along with their Location ID that you connected to your network. The locations should match and conform to the Federal Communications Commission (FCC) Broadband Serviceable Location Fabric, which is a unique identifier for the geographic coordinates, and where available, the address(es) associated with each location.</t>
  </si>
  <si>
    <t>TRIBAL BROADBAND CONNECTIVITY PROGRAM REPORTS ADDENDUM A</t>
  </si>
  <si>
    <t>Reporting Period Start Date (MM/DD/YYYY):</t>
  </si>
  <si>
    <t>Report Type:</t>
  </si>
  <si>
    <t xml:space="preserve">Baseline Report </t>
  </si>
  <si>
    <t>Reporting Period End Date (MM/DD/YYYY):</t>
  </si>
  <si>
    <t>Annual Report</t>
  </si>
  <si>
    <t>Household Locations in the Service Area</t>
  </si>
  <si>
    <r>
      <rPr>
        <b/>
        <sz val="11"/>
        <color rgb="FF000000"/>
        <rFont val="Calibri"/>
      </rPr>
      <t xml:space="preserve">The Location ID is the Fabric ID associated with the Federal Communications Commission maps required by the Broadband Deployment Broadband Deployment Accuracy and Technology Availability (DATA) Act, Pub. L. No. 116-130, 134 Stat. 228 (2020) (codified at 47 U.S.C. §§ 641-646) (Broadband DATA Maps). The “location_id” data element is a unique identifier for the location served. A Location ID should be included for each location in the Broadband Serviceable Location Fabric when the Fabric is made available to filers. Number of units refers to one location that has multiple units within that one location. </t>
    </r>
    <r>
      <rPr>
        <b/>
        <u/>
        <sz val="11"/>
        <color rgb="FF000000"/>
        <rFont val="Calibri"/>
      </rPr>
      <t>Infrastructure Deployment</t>
    </r>
    <r>
      <rPr>
        <b/>
        <sz val="11"/>
        <color rgb="FF000000"/>
        <rFont val="Calibri"/>
      </rPr>
      <t xml:space="preserve"> projects should insert rows at the bottom of the table to report additional location data if needed.</t>
    </r>
  </si>
  <si>
    <t>Location ID</t>
  </si>
  <si>
    <t>Street Address</t>
  </si>
  <si>
    <t>City</t>
  </si>
  <si>
    <t>State</t>
  </si>
  <si>
    <t>ZIP</t>
  </si>
  <si>
    <t>Latitude</t>
  </si>
  <si>
    <t>Longitude</t>
  </si>
  <si>
    <t>Census Block Group</t>
  </si>
  <si>
    <t># of Units</t>
  </si>
  <si>
    <t>TRIBAL BROADBAND CONNECTIVITY PROGRAM REPORTS ADDENDUM B</t>
  </si>
  <si>
    <t>Baseline Report</t>
  </si>
  <si>
    <t>Tribal Business Locations in the Service Area</t>
  </si>
  <si>
    <r>
      <t xml:space="preserve">The Location ID is the Fabric ID associated with the Federal Communications Commission maps required by the Broadband Deployment Broadband Deployment Accuracy and Technology Availability (DATA) Act,  Pub. L. No. 116-130, 134 Stat. 228 (2020) (codified at 47 U.S.C. §§ 641-646) (Broadband DATA Maps). The “location_id” data element is a unique identifier for the location served. A Location ID should be included for each location in the Broadband Serviceable Location Fabric when the Fabric is made available to filers. Number of units refers to one location that has multiple units within that one location. Please insert rows at the bottom of the table to report additional location data if needed. Number of units refers to one location that has multiple units within that one location. </t>
    </r>
    <r>
      <rPr>
        <b/>
        <u/>
        <sz val="11"/>
        <color theme="1"/>
        <rFont val="Calibri"/>
        <family val="2"/>
      </rPr>
      <t>Infrastructure Deployment</t>
    </r>
    <r>
      <rPr>
        <b/>
        <sz val="11"/>
        <color theme="1"/>
        <rFont val="Calibri"/>
        <family val="2"/>
      </rPr>
      <t xml:space="preserve"> projects should insert rows at the bottom of the table to report additional location data if needed.</t>
    </r>
  </si>
  <si>
    <t xml:space="preserve">CBTFH  </t>
  </si>
  <si>
    <t>TRIBAL BROADBAND CONNECTIVITY PROGRAM REPORTS ADDENDUM C</t>
  </si>
  <si>
    <t>Community Anchor Institution (CAI) Locations in the Service Area</t>
  </si>
  <si>
    <r>
      <t xml:space="preserve">The Location ID is the Fabric ID associated with the Federal Communications Commission maps required by the Broadband Deployment Broadband Deployment Accuracy and Technology Availability (DATA) Act, Pub. L. No. 116-130, 134 Stat. 228 (2020) (codified at 47 U.S.C. §§ 641-646) (Broadband DATA Maps). The “location_id” data element is a unique identifier for the location served. A Location ID should be included for each location in the Broadband Serviceable Location Fabric when the Fabric is made available to filers. Number of units refers to one location that has multiple units within that one location. </t>
    </r>
    <r>
      <rPr>
        <b/>
        <u/>
        <sz val="11"/>
        <color theme="1"/>
        <rFont val="Calibri"/>
        <family val="2"/>
      </rPr>
      <t>Infrastructure Deployment</t>
    </r>
    <r>
      <rPr>
        <b/>
        <sz val="11"/>
        <color theme="1"/>
        <rFont val="Calibri"/>
        <family val="2"/>
      </rPr>
      <t xml:space="preserve"> projects should insert rows at the bottom of the table to report additional location data if needed.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</si>
</sst>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
    <numFmt numFmtId="166" formatCode="&quot;$&quot;#,##0.00"/>
    <numFmt numFmtId="167" formatCode="&quot;$&quot;#,##0"/>
  </numFmts>
  <fonts count="53">
    <font>
      <sz val="11"/>
      <color theme="1"/>
      <name val="Calibri"/>
      <family val="2"/>
      <scheme val="minor"/>
    </font>
    <font>
      <sz val="11"/>
      <color theme="1"/>
      <name val="Calibri"/>
      <family val="2"/>
      <scheme val="minor"/>
    </font>
    <font>
      <b/>
      <sz val="11"/>
      <color theme="1"/>
      <name val="Calibri"/>
      <family val="2"/>
    </font>
    <font>
      <sz val="11"/>
      <name val="Calibri"/>
      <family val="2"/>
    </font>
    <font>
      <b/>
      <sz val="16"/>
      <color theme="1"/>
      <name val="Calibri"/>
      <family val="2"/>
    </font>
    <font>
      <b/>
      <sz val="11"/>
      <color rgb="FF000000"/>
      <name val="Calibri"/>
      <family val="2"/>
    </font>
    <font>
      <sz val="11"/>
      <color rgb="FF000000"/>
      <name val="Calibri"/>
      <family val="2"/>
    </font>
    <font>
      <sz val="11"/>
      <color theme="1"/>
      <name val="Calibri"/>
      <family val="2"/>
    </font>
    <font>
      <b/>
      <sz val="11"/>
      <name val="Calibri"/>
      <family val="2"/>
    </font>
    <font>
      <b/>
      <sz val="14"/>
      <color theme="1"/>
      <name val="Calibri"/>
      <family val="2"/>
    </font>
    <font>
      <b/>
      <sz val="11"/>
      <color theme="1"/>
      <name val="Calibri"/>
      <family val="2"/>
      <scheme val="minor"/>
    </font>
    <font>
      <u/>
      <sz val="11"/>
      <color theme="10"/>
      <name val="Calibri"/>
      <family val="2"/>
      <scheme val="minor"/>
    </font>
    <font>
      <b/>
      <sz val="11"/>
      <color theme="0"/>
      <name val="Calibri"/>
      <family val="2"/>
    </font>
    <font>
      <b/>
      <sz val="11"/>
      <color rgb="FFFFFFFF"/>
      <name val="Calibri"/>
      <family val="2"/>
    </font>
    <font>
      <sz val="10"/>
      <color theme="1"/>
      <name val="Calibri"/>
      <family val="2"/>
    </font>
    <font>
      <b/>
      <sz val="11"/>
      <color rgb="FF0E101A"/>
      <name val="Calibri"/>
      <family val="2"/>
    </font>
    <font>
      <sz val="10"/>
      <color rgb="FF0E101A"/>
      <name val="Calibri"/>
      <family val="2"/>
    </font>
    <font>
      <sz val="11"/>
      <color rgb="FF0E101A"/>
      <name val="Calibri"/>
      <family val="2"/>
    </font>
    <font>
      <b/>
      <sz val="17"/>
      <color rgb="FF0A2458"/>
      <name val="Georgia"/>
      <family val="1"/>
    </font>
    <font>
      <b/>
      <sz val="13.95"/>
      <color rgb="FF0064BC"/>
      <name val="Arial"/>
      <family val="2"/>
    </font>
    <font>
      <sz val="11"/>
      <color rgb="FF000000"/>
      <name val="Arial"/>
      <family val="2"/>
    </font>
    <font>
      <b/>
      <sz val="11"/>
      <color rgb="FF000000"/>
      <name val="Arial"/>
      <family val="2"/>
    </font>
    <font>
      <b/>
      <sz val="14"/>
      <color rgb="FF0064BC"/>
      <name val="Arial"/>
      <family val="2"/>
    </font>
    <font>
      <sz val="11"/>
      <color theme="1"/>
      <name val="Arial"/>
      <family val="2"/>
    </font>
    <font>
      <b/>
      <sz val="11"/>
      <color theme="1"/>
      <name val="Arial"/>
      <family val="2"/>
    </font>
    <font>
      <b/>
      <sz val="17"/>
      <color rgb="FF0A2458"/>
      <name val="Arial"/>
      <family val="2"/>
    </font>
    <font>
      <b/>
      <sz val="16"/>
      <color theme="4"/>
      <name val="Arial"/>
      <family val="2"/>
    </font>
    <font>
      <b/>
      <sz val="11"/>
      <color theme="0"/>
      <name val="Arial"/>
      <family val="2"/>
    </font>
    <font>
      <b/>
      <sz val="11"/>
      <color theme="4"/>
      <name val="Arial"/>
      <family val="2"/>
    </font>
    <font>
      <sz val="7"/>
      <color rgb="FF000000"/>
      <name val="Arial"/>
      <family val="2"/>
    </font>
    <font>
      <sz val="11"/>
      <color theme="0"/>
      <name val="Calibri"/>
      <family val="2"/>
    </font>
    <font>
      <b/>
      <i/>
      <sz val="11"/>
      <name val="Calibri"/>
      <family val="2"/>
    </font>
    <font>
      <sz val="11"/>
      <color rgb="FFFF0000"/>
      <name val="Calibri"/>
      <family val="2"/>
    </font>
    <font>
      <b/>
      <i/>
      <sz val="11"/>
      <color rgb="FF000000"/>
      <name val="Calibri"/>
      <family val="2"/>
    </font>
    <font>
      <sz val="11"/>
      <color rgb="FF000000"/>
      <name val="Calibri"/>
    </font>
    <font>
      <b/>
      <sz val="11"/>
      <color rgb="FF000000"/>
      <name val="Calibri"/>
    </font>
    <font>
      <b/>
      <i/>
      <sz val="11"/>
      <color rgb="FF000000"/>
      <name val="Calibri"/>
    </font>
    <font>
      <sz val="11"/>
      <color theme="1"/>
      <name val="Calibri"/>
      <scheme val="minor"/>
    </font>
    <font>
      <b/>
      <sz val="10"/>
      <color theme="1"/>
      <name val="Calibri"/>
      <family val="2"/>
      <scheme val="minor"/>
    </font>
    <font>
      <b/>
      <i/>
      <sz val="11"/>
      <color theme="1"/>
      <name val="Calibri"/>
      <family val="2"/>
      <scheme val="minor"/>
    </font>
    <font>
      <sz val="11"/>
      <color rgb="FF000000"/>
      <name val="Calibri"/>
      <family val="2"/>
      <scheme val="minor"/>
    </font>
    <font>
      <b/>
      <sz val="11"/>
      <color rgb="FF000000"/>
      <name val="Calibri"/>
      <family val="2"/>
      <scheme val="minor"/>
    </font>
    <font>
      <b/>
      <i/>
      <sz val="11"/>
      <color rgb="FF000000"/>
      <name val="Calibri"/>
      <family val="2"/>
      <scheme val="minor"/>
    </font>
    <font>
      <b/>
      <i/>
      <sz val="11"/>
      <color theme="1"/>
      <name val="Calibri"/>
      <family val="2"/>
    </font>
    <font>
      <sz val="11"/>
      <color rgb="FF000000"/>
      <name val="Arial"/>
    </font>
    <font>
      <b/>
      <sz val="11"/>
      <color rgb="FF000000"/>
      <name val="Arial"/>
    </font>
    <font>
      <sz val="12"/>
      <color rgb="FF323232"/>
      <name val="Avenir Next"/>
      <charset val="1"/>
    </font>
    <font>
      <sz val="10"/>
      <color rgb="FF4A4A4A"/>
      <name val="Avenir Next"/>
      <charset val="1"/>
    </font>
    <font>
      <sz val="11"/>
      <color rgb="FF444444"/>
      <name val="Calibri"/>
      <family val="2"/>
      <charset val="1"/>
    </font>
    <font>
      <b/>
      <u/>
      <sz val="11"/>
      <color theme="1"/>
      <name val="Calibri"/>
      <family val="2"/>
    </font>
    <font>
      <sz val="9"/>
      <color theme="1"/>
      <name val="Calibri"/>
      <family val="2"/>
    </font>
    <font>
      <b/>
      <u/>
      <sz val="11"/>
      <color rgb="FF000000"/>
      <name val="Calibri"/>
    </font>
    <font>
      <i/>
      <sz val="11"/>
      <color theme="1"/>
      <name val="Calibri"/>
      <family val="2"/>
      <scheme val="minor"/>
    </font>
  </fonts>
  <fills count="34">
    <fill>
      <patternFill patternType="none"/>
    </fill>
    <fill>
      <patternFill patternType="gray125"/>
    </fill>
    <fill>
      <patternFill patternType="solid">
        <fgColor rgb="FF9CC2E5"/>
        <bgColor rgb="FF9CC2E5"/>
      </patternFill>
    </fill>
    <fill>
      <patternFill patternType="solid">
        <fgColor rgb="FFF2F2F2"/>
        <bgColor rgb="FFF2F2F2"/>
      </patternFill>
    </fill>
    <fill>
      <patternFill patternType="solid">
        <fgColor theme="0"/>
        <bgColor theme="0"/>
      </patternFill>
    </fill>
    <fill>
      <patternFill patternType="solid">
        <fgColor rgb="FFECECEC"/>
        <bgColor rgb="FFECECEC"/>
      </patternFill>
    </fill>
    <fill>
      <patternFill patternType="solid">
        <fgColor rgb="FF7F7F7F"/>
        <bgColor rgb="FF7F7F7F"/>
      </patternFill>
    </fill>
    <fill>
      <patternFill patternType="solid">
        <fgColor rgb="FF002060"/>
        <bgColor rgb="FF002060"/>
      </patternFill>
    </fill>
    <fill>
      <patternFill patternType="solid">
        <fgColor rgb="FF0C0C0C"/>
        <bgColor rgb="FF0C0C0C"/>
      </patternFill>
    </fill>
    <fill>
      <patternFill patternType="solid">
        <fgColor theme="1"/>
        <bgColor theme="0"/>
      </patternFill>
    </fill>
    <fill>
      <patternFill patternType="solid">
        <fgColor rgb="FF757070"/>
        <bgColor rgb="FF757070"/>
      </patternFill>
    </fill>
    <fill>
      <patternFill patternType="solid">
        <fgColor theme="1"/>
        <bgColor theme="1"/>
      </patternFill>
    </fill>
    <fill>
      <patternFill patternType="solid">
        <fgColor rgb="FFF2F2F2"/>
        <bgColor indexed="64"/>
      </patternFill>
    </fill>
    <fill>
      <patternFill patternType="solid">
        <fgColor rgb="FFFFFF00"/>
        <bgColor indexed="64"/>
      </patternFill>
    </fill>
    <fill>
      <patternFill patternType="solid">
        <fgColor rgb="FF9BC2E6"/>
        <bgColor rgb="FF9CC2E5"/>
      </patternFill>
    </fill>
    <fill>
      <patternFill patternType="solid">
        <fgColor rgb="FF9BC2E6"/>
        <bgColor indexed="64"/>
      </patternFill>
    </fill>
    <fill>
      <patternFill patternType="solid">
        <fgColor rgb="FF9BC2E6"/>
        <bgColor rgb="FFBDD6EE"/>
      </patternFill>
    </fill>
    <fill>
      <patternFill patternType="solid">
        <fgColor theme="0" tint="-4.9989318521683403E-2"/>
        <bgColor indexed="64"/>
      </patternFill>
    </fill>
    <fill>
      <patternFill patternType="solid">
        <fgColor theme="0" tint="-4.9989318521683403E-2"/>
        <bgColor rgb="FFF2F2F2"/>
      </patternFill>
    </fill>
    <fill>
      <patternFill patternType="solid">
        <fgColor theme="1"/>
        <bgColor indexed="64"/>
      </patternFill>
    </fill>
    <fill>
      <patternFill patternType="solid">
        <fgColor theme="0" tint="-4.9989318521683403E-2"/>
        <bgColor theme="1"/>
      </patternFill>
    </fill>
    <fill>
      <patternFill patternType="solid">
        <fgColor theme="0" tint="-4.9989318521683403E-2"/>
        <bgColor rgb="FFECECEC"/>
      </patternFill>
    </fill>
    <fill>
      <patternFill patternType="solid">
        <fgColor rgb="FF9BC2E6"/>
        <bgColor rgb="FFB4C6E7"/>
      </patternFill>
    </fill>
    <fill>
      <patternFill patternType="solid">
        <fgColor theme="1"/>
        <bgColor rgb="FFF2F2F2"/>
      </patternFill>
    </fill>
    <fill>
      <patternFill patternType="solid">
        <fgColor theme="0" tint="-4.9989318521683403E-2"/>
        <bgColor rgb="FFE7E6E6"/>
      </patternFill>
    </fill>
    <fill>
      <patternFill patternType="solid">
        <fgColor theme="2" tint="-4.9989318521683403E-2"/>
        <bgColor indexed="64"/>
      </patternFill>
    </fill>
    <fill>
      <patternFill patternType="solid">
        <fgColor theme="2" tint="-4.9989318521683403E-2"/>
        <bgColor rgb="FFD8D8D8"/>
      </patternFill>
    </fill>
    <fill>
      <patternFill patternType="solid">
        <fgColor theme="2" tint="-4.9989318521683403E-2"/>
        <bgColor rgb="FFF2F2F2"/>
      </patternFill>
    </fill>
    <fill>
      <patternFill patternType="solid">
        <fgColor theme="2" tint="-4.9989318521683403E-2"/>
        <bgColor rgb="FFECECEC"/>
      </patternFill>
    </fill>
    <fill>
      <patternFill patternType="solid">
        <fgColor theme="1"/>
        <bgColor rgb="FFECECEC"/>
      </patternFill>
    </fill>
    <fill>
      <patternFill patternType="solid">
        <fgColor rgb="FF002060"/>
        <bgColor indexed="64"/>
      </patternFill>
    </fill>
    <fill>
      <patternFill patternType="solid">
        <fgColor theme="0" tint="-4.9989318521683403E-2"/>
        <bgColor theme="0"/>
      </patternFill>
    </fill>
    <fill>
      <patternFill patternType="solid">
        <fgColor theme="8" tint="0.39997558519241921"/>
        <bgColor indexed="64"/>
      </patternFill>
    </fill>
    <fill>
      <patternFill patternType="solid">
        <fgColor theme="8" tint="0.39997558519241921"/>
        <bgColor rgb="FF9CC2E5"/>
      </patternFill>
    </fill>
  </fills>
  <borders count="122">
    <border>
      <left/>
      <right/>
      <top/>
      <bottom/>
      <diagonal/>
    </border>
    <border>
      <left/>
      <right/>
      <top style="medium">
        <color rgb="FF000000"/>
      </top>
      <bottom/>
      <diagonal/>
    </border>
    <border>
      <left style="medium">
        <color rgb="FF000000"/>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bottom/>
      <diagonal/>
    </border>
    <border>
      <left/>
      <right style="medium">
        <color rgb="FF000000"/>
      </right>
      <top/>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style="thin">
        <color rgb="FF000000"/>
      </bottom>
      <diagonal/>
    </border>
    <border>
      <left style="medium">
        <color rgb="FF000000"/>
      </left>
      <right/>
      <top style="thin">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style="medium">
        <color rgb="FF000000"/>
      </top>
      <bottom/>
      <diagonal/>
    </border>
    <border>
      <left style="thin">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medium">
        <color rgb="FF000000"/>
      </left>
      <right style="thin">
        <color rgb="FF000000"/>
      </right>
      <top style="thin">
        <color rgb="FF000000"/>
      </top>
      <bottom style="medium">
        <color rgb="FF000000"/>
      </bottom>
      <diagonal/>
    </border>
    <border>
      <left/>
      <right style="medium">
        <color theme="1"/>
      </right>
      <top style="thin">
        <color rgb="FF000000"/>
      </top>
      <bottom style="thin">
        <color rgb="FF000000"/>
      </bottom>
      <diagonal/>
    </border>
    <border>
      <left/>
      <right style="medium">
        <color theme="1"/>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theme="1"/>
      </left>
      <right/>
      <top style="thin">
        <color rgb="FF000000"/>
      </top>
      <bottom style="thin">
        <color rgb="FF000000"/>
      </bottom>
      <diagonal/>
    </border>
    <border>
      <left style="thin">
        <color theme="1"/>
      </left>
      <right/>
      <top style="thin">
        <color rgb="FF000000"/>
      </top>
      <bottom style="medium">
        <color rgb="FF000000"/>
      </bottom>
      <diagonal/>
    </border>
    <border>
      <left/>
      <right style="medium">
        <color theme="1"/>
      </right>
      <top style="medium">
        <color rgb="FF000000"/>
      </top>
      <bottom style="thin">
        <color rgb="FF000000"/>
      </bottom>
      <diagonal/>
    </border>
    <border>
      <left style="thin">
        <color rgb="FF333F4F"/>
      </left>
      <right/>
      <top/>
      <bottom style="thin">
        <color rgb="FF333F4F"/>
      </bottom>
      <diagonal/>
    </border>
    <border>
      <left/>
      <right/>
      <top/>
      <bottom style="thin">
        <color rgb="FF333F4F"/>
      </bottom>
      <diagonal/>
    </border>
    <border>
      <left/>
      <right style="thin">
        <color rgb="FF333F4F"/>
      </right>
      <top/>
      <bottom style="thin">
        <color rgb="FF333F4F"/>
      </bottom>
      <diagonal/>
    </border>
    <border>
      <left/>
      <right style="medium">
        <color theme="1"/>
      </right>
      <top style="thin">
        <color rgb="FF000000"/>
      </top>
      <bottom/>
      <diagonal/>
    </border>
    <border>
      <left/>
      <right style="medium">
        <color theme="1"/>
      </right>
      <top/>
      <bottom style="thin">
        <color rgb="FF000000"/>
      </bottom>
      <diagonal/>
    </border>
    <border>
      <left style="thin">
        <color theme="1"/>
      </left>
      <right/>
      <top style="thin">
        <color theme="1"/>
      </top>
      <bottom/>
      <diagonal/>
    </border>
    <border>
      <left/>
      <right/>
      <top style="thin">
        <color theme="1"/>
      </top>
      <bottom/>
      <diagonal/>
    </border>
    <border>
      <left/>
      <right/>
      <top/>
      <bottom style="thin">
        <color theme="1"/>
      </bottom>
      <diagonal/>
    </border>
    <border>
      <left/>
      <right style="thin">
        <color indexed="64"/>
      </right>
      <top style="thin">
        <color theme="1"/>
      </top>
      <bottom/>
      <diagonal/>
    </border>
    <border>
      <left style="thin">
        <color theme="1"/>
      </left>
      <right style="thin">
        <color indexed="64"/>
      </right>
      <top style="thin">
        <color theme="1"/>
      </top>
      <bottom/>
      <diagonal/>
    </border>
    <border>
      <left style="thin">
        <color theme="1"/>
      </left>
      <right style="thin">
        <color indexed="64"/>
      </right>
      <top style="thin">
        <color theme="1"/>
      </top>
      <bottom style="thin">
        <color indexed="64"/>
      </bottom>
      <diagonal/>
    </border>
    <border>
      <left style="thin">
        <color theme="1"/>
      </left>
      <right/>
      <top style="thin">
        <color theme="1"/>
      </top>
      <bottom style="thin">
        <color indexed="64"/>
      </bottom>
      <diagonal/>
    </border>
    <border>
      <left style="thick">
        <color auto="1"/>
      </left>
      <right style="thick">
        <color auto="1"/>
      </right>
      <top style="thick">
        <color auto="1"/>
      </top>
      <bottom style="thick">
        <color auto="1"/>
      </bottom>
      <diagonal/>
    </border>
    <border>
      <left style="thick">
        <color auto="1"/>
      </left>
      <right style="thick">
        <color auto="1"/>
      </right>
      <top/>
      <bottom style="thick">
        <color auto="1"/>
      </bottom>
      <diagonal/>
    </border>
    <border>
      <left style="medium">
        <color rgb="FF000000"/>
      </left>
      <right style="thin">
        <color rgb="FF000000"/>
      </right>
      <top style="medium">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theme="1"/>
      </left>
      <right/>
      <top/>
      <bottom style="thin">
        <color rgb="FF000000"/>
      </bottom>
      <diagonal/>
    </border>
    <border>
      <left/>
      <right style="thin">
        <color indexed="64"/>
      </right>
      <top/>
      <bottom style="thin">
        <color rgb="FF000000"/>
      </bottom>
      <diagonal/>
    </border>
    <border>
      <left style="thin">
        <color theme="1"/>
      </left>
      <right/>
      <top style="thin">
        <color rgb="FF000000"/>
      </top>
      <bottom/>
      <diagonal/>
    </border>
    <border>
      <left/>
      <right style="thin">
        <color indexed="64"/>
      </right>
      <top style="thin">
        <color rgb="FF000000"/>
      </top>
      <bottom/>
      <diagonal/>
    </border>
    <border>
      <left/>
      <right style="thick">
        <color rgb="FF000000"/>
      </right>
      <top style="medium">
        <color rgb="FF000000"/>
      </top>
      <bottom style="medium">
        <color rgb="FF000000"/>
      </bottom>
      <diagonal/>
    </border>
    <border>
      <left style="thick">
        <color rgb="FF000000"/>
      </left>
      <right/>
      <top style="medium">
        <color rgb="FF000000"/>
      </top>
      <bottom style="medium">
        <color rgb="FF000000"/>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right style="medium">
        <color indexed="64"/>
      </right>
      <top style="medium">
        <color rgb="FF000000"/>
      </top>
      <bottom/>
      <diagonal/>
    </border>
    <border>
      <left/>
      <right style="medium">
        <color theme="1"/>
      </right>
      <top/>
      <bottom style="medium">
        <color rgb="FF000000"/>
      </bottom>
      <diagonal/>
    </border>
    <border>
      <left/>
      <right style="medium">
        <color theme="1"/>
      </right>
      <top style="medium">
        <color rgb="FF000000"/>
      </top>
      <bottom/>
      <diagonal/>
    </border>
    <border>
      <left/>
      <right style="medium">
        <color theme="1"/>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s>
  <cellStyleXfs count="3">
    <xf numFmtId="0" fontId="0" fillId="0" borderId="0"/>
    <xf numFmtId="0" fontId="11" fillId="0" borderId="0" applyNumberFormat="0" applyFill="0" applyBorder="0" applyAlignment="0" applyProtection="0"/>
    <xf numFmtId="0" fontId="37" fillId="0" borderId="0"/>
  </cellStyleXfs>
  <cellXfs count="719">
    <xf numFmtId="0" fontId="0" fillId="0" borderId="0" xfId="0"/>
    <xf numFmtId="0" fontId="0" fillId="0" borderId="0" xfId="0" applyAlignment="1">
      <alignment wrapText="1"/>
    </xf>
    <xf numFmtId="0" fontId="18" fillId="0" borderId="0" xfId="0" applyFont="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horizontal="center" vertical="center" wrapText="1"/>
    </xf>
    <xf numFmtId="0" fontId="23" fillId="0" borderId="0" xfId="0" applyFont="1" applyAlignment="1">
      <alignment wrapText="1"/>
    </xf>
    <xf numFmtId="0" fontId="23" fillId="0" borderId="0" xfId="0" applyFont="1"/>
    <xf numFmtId="0" fontId="23" fillId="0" borderId="0" xfId="0" applyFont="1" applyAlignment="1">
      <alignment horizontal="left" vertical="top"/>
    </xf>
    <xf numFmtId="0" fontId="27" fillId="11" borderId="85" xfId="0" applyFont="1" applyFill="1" applyBorder="1"/>
    <xf numFmtId="0" fontId="27" fillId="11" borderId="86" xfId="0" applyFont="1" applyFill="1" applyBorder="1" applyAlignment="1">
      <alignment horizontal="center" vertical="center" wrapText="1"/>
    </xf>
    <xf numFmtId="0" fontId="27" fillId="11" borderId="88" xfId="0" applyFont="1" applyFill="1" applyBorder="1" applyAlignment="1">
      <alignment horizontal="center" wrapText="1"/>
    </xf>
    <xf numFmtId="0" fontId="28" fillId="0" borderId="85" xfId="0" applyFont="1" applyBorder="1" applyAlignment="1">
      <alignment horizontal="center"/>
    </xf>
    <xf numFmtId="0" fontId="28" fillId="0" borderId="89" xfId="0" applyFont="1" applyBorder="1" applyAlignment="1">
      <alignment horizontal="center"/>
    </xf>
    <xf numFmtId="0" fontId="24" fillId="0" borderId="85" xfId="0" applyFont="1" applyBorder="1" applyAlignment="1">
      <alignment wrapText="1"/>
    </xf>
    <xf numFmtId="0" fontId="28" fillId="0" borderId="91" xfId="0" applyFont="1" applyBorder="1" applyAlignment="1">
      <alignment horizontal="center"/>
    </xf>
    <xf numFmtId="0" fontId="28" fillId="0" borderId="90" xfId="0" applyFont="1" applyBorder="1" applyAlignment="1">
      <alignment horizontal="center"/>
    </xf>
    <xf numFmtId="0" fontId="26" fillId="0" borderId="0" xfId="0" applyFont="1" applyAlignment="1">
      <alignment horizontal="center"/>
    </xf>
    <xf numFmtId="0" fontId="24" fillId="0" borderId="91" xfId="0" applyFont="1" applyBorder="1" applyAlignment="1">
      <alignment wrapText="1"/>
    </xf>
    <xf numFmtId="0" fontId="22"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horizontal="left" vertical="top" wrapText="1"/>
    </xf>
    <xf numFmtId="0" fontId="37" fillId="0" borderId="0" xfId="2"/>
    <xf numFmtId="0" fontId="7" fillId="0" borderId="0" xfId="2" applyFont="1"/>
    <xf numFmtId="0" fontId="7" fillId="0" borderId="41" xfId="2" applyFont="1" applyBorder="1" applyAlignment="1" applyProtection="1">
      <alignment horizontal="center" vertical="center" wrapText="1"/>
      <protection locked="0"/>
    </xf>
    <xf numFmtId="0" fontId="2" fillId="14" borderId="43" xfId="2" applyFont="1" applyFill="1" applyBorder="1" applyAlignment="1">
      <alignment horizontal="center" vertical="center" wrapText="1"/>
    </xf>
    <xf numFmtId="0" fontId="14" fillId="19" borderId="75" xfId="2" applyFont="1" applyFill="1" applyBorder="1" applyAlignment="1">
      <alignment horizontal="left" vertical="center" wrapText="1"/>
    </xf>
    <xf numFmtId="0" fontId="14" fillId="19" borderId="67" xfId="2" applyFont="1" applyFill="1" applyBorder="1" applyAlignment="1">
      <alignment horizontal="left" vertical="center" wrapText="1"/>
    </xf>
    <xf numFmtId="0" fontId="2" fillId="3" borderId="39" xfId="2" applyFont="1" applyFill="1" applyBorder="1" applyAlignment="1">
      <alignment horizontal="left" vertical="center" wrapText="1"/>
    </xf>
    <xf numFmtId="0" fontId="14" fillId="4" borderId="67" xfId="2" applyFont="1" applyFill="1" applyBorder="1" applyAlignment="1">
      <alignment vertical="center" wrapText="1"/>
    </xf>
    <xf numFmtId="0" fontId="14" fillId="19" borderId="67" xfId="2" applyFont="1" applyFill="1" applyBorder="1" applyAlignment="1">
      <alignment vertical="center" wrapText="1"/>
    </xf>
    <xf numFmtId="0" fontId="13" fillId="7" borderId="40" xfId="2" applyFont="1" applyFill="1" applyBorder="1" applyAlignment="1">
      <alignment horizontal="center" vertical="center"/>
    </xf>
    <xf numFmtId="165" fontId="12" fillId="7" borderId="41" xfId="2" applyNumberFormat="1" applyFont="1" applyFill="1" applyBorder="1" applyAlignment="1">
      <alignment horizontal="center" wrapText="1"/>
    </xf>
    <xf numFmtId="0" fontId="14" fillId="9" borderId="75" xfId="2" applyFont="1" applyFill="1" applyBorder="1" applyAlignment="1">
      <alignment horizontal="left" vertical="center" wrapText="1"/>
    </xf>
    <xf numFmtId="0" fontId="2" fillId="3" borderId="68" xfId="2" applyFont="1" applyFill="1" applyBorder="1" applyAlignment="1">
      <alignment horizontal="center" vertical="center" wrapText="1"/>
    </xf>
    <xf numFmtId="0" fontId="14" fillId="4" borderId="67" xfId="2" applyFont="1" applyFill="1" applyBorder="1" applyAlignment="1">
      <alignment horizontal="left" vertical="center" wrapText="1"/>
    </xf>
    <xf numFmtId="0" fontId="16" fillId="19" borderId="75" xfId="2" applyFont="1" applyFill="1" applyBorder="1" applyAlignment="1">
      <alignment horizontal="left" vertical="center" wrapText="1"/>
    </xf>
    <xf numFmtId="0" fontId="16" fillId="19" borderId="67" xfId="2" applyFont="1" applyFill="1" applyBorder="1" applyAlignment="1">
      <alignment horizontal="left" vertical="center" wrapText="1"/>
    </xf>
    <xf numFmtId="0" fontId="16" fillId="0" borderId="67" xfId="2" applyFont="1" applyBorder="1" applyAlignment="1">
      <alignment horizontal="left" vertical="center" wrapText="1"/>
    </xf>
    <xf numFmtId="0" fontId="16" fillId="9" borderId="15" xfId="2" applyFont="1" applyFill="1" applyBorder="1" applyAlignment="1">
      <alignment horizontal="left" vertical="center" wrapText="1"/>
    </xf>
    <xf numFmtId="0" fontId="16" fillId="4" borderId="67" xfId="2" applyFont="1" applyFill="1" applyBorder="1" applyAlignment="1">
      <alignment horizontal="left" vertical="center" wrapText="1"/>
    </xf>
    <xf numFmtId="0" fontId="16" fillId="9" borderId="67" xfId="2" applyFont="1" applyFill="1" applyBorder="1" applyAlignment="1">
      <alignment horizontal="left" vertical="center" wrapText="1"/>
    </xf>
    <xf numFmtId="165" fontId="12" fillId="7" borderId="41" xfId="2" applyNumberFormat="1" applyFont="1" applyFill="1" applyBorder="1" applyAlignment="1">
      <alignment wrapText="1"/>
    </xf>
    <xf numFmtId="0" fontId="16" fillId="0" borderId="76" xfId="2" applyFont="1" applyBorder="1" applyAlignment="1">
      <alignment vertical="center" wrapText="1"/>
    </xf>
    <xf numFmtId="0" fontId="15" fillId="3" borderId="0" xfId="2" applyFont="1" applyFill="1" applyAlignment="1">
      <alignment horizontal="center" vertical="center" wrapText="1"/>
    </xf>
    <xf numFmtId="0" fontId="16" fillId="4" borderId="75" xfId="2" applyFont="1" applyFill="1" applyBorder="1" applyAlignment="1">
      <alignment vertical="center" wrapText="1"/>
    </xf>
    <xf numFmtId="0" fontId="16" fillId="0" borderId="75" xfId="2" applyFont="1" applyBorder="1" applyAlignment="1">
      <alignment vertical="center" wrapText="1"/>
    </xf>
    <xf numFmtId="0" fontId="14" fillId="11" borderId="61" xfId="2" applyFont="1" applyFill="1" applyBorder="1" applyAlignment="1">
      <alignment horizontal="left" vertical="center" wrapText="1"/>
    </xf>
    <xf numFmtId="0" fontId="14" fillId="11" borderId="14" xfId="2" applyFont="1" applyFill="1" applyBorder="1" applyAlignment="1">
      <alignment horizontal="left" vertical="center" wrapText="1"/>
    </xf>
    <xf numFmtId="0" fontId="14" fillId="11" borderId="40" xfId="2" applyFont="1" applyFill="1" applyBorder="1" applyAlignment="1">
      <alignment horizontal="left" vertical="center" wrapText="1"/>
    </xf>
    <xf numFmtId="0" fontId="12" fillId="7" borderId="61" xfId="2" applyFont="1" applyFill="1" applyBorder="1" applyAlignment="1">
      <alignment horizontal="center" vertical="center" wrapText="1"/>
    </xf>
    <xf numFmtId="0" fontId="12" fillId="7" borderId="41" xfId="2" applyFont="1" applyFill="1" applyBorder="1" applyAlignment="1">
      <alignment horizontal="center" vertical="center" wrapText="1"/>
    </xf>
    <xf numFmtId="0" fontId="14" fillId="0" borderId="14" xfId="2" applyFont="1" applyBorder="1" applyAlignment="1">
      <alignment horizontal="left" vertical="center" wrapText="1"/>
    </xf>
    <xf numFmtId="0" fontId="12" fillId="7" borderId="66" xfId="2" applyFont="1" applyFill="1" applyBorder="1" applyAlignment="1">
      <alignment horizontal="center" vertical="center" wrapText="1"/>
    </xf>
    <xf numFmtId="0" fontId="14" fillId="19" borderId="14" xfId="2" applyFont="1" applyFill="1" applyBorder="1" applyAlignment="1">
      <alignment horizontal="left" vertical="center" wrapText="1"/>
    </xf>
    <xf numFmtId="0" fontId="14" fillId="0" borderId="14" xfId="2" applyFont="1" applyBorder="1" applyAlignment="1">
      <alignment vertical="center" wrapText="1"/>
    </xf>
    <xf numFmtId="0" fontId="12" fillId="7" borderId="39" xfId="2" applyFont="1" applyFill="1" applyBorder="1" applyAlignment="1">
      <alignment horizontal="center" vertical="center" wrapText="1"/>
    </xf>
    <xf numFmtId="0" fontId="2" fillId="0" borderId="46" xfId="2" applyFont="1" applyBorder="1" applyAlignment="1" applyProtection="1">
      <alignment horizontal="center" vertical="center"/>
      <protection locked="0"/>
    </xf>
    <xf numFmtId="0" fontId="2" fillId="3" borderId="60" xfId="2" applyFont="1" applyFill="1" applyBorder="1" applyAlignment="1">
      <alignment vertical="center" wrapText="1"/>
    </xf>
    <xf numFmtId="0" fontId="2" fillId="0" borderId="14" xfId="2" applyFont="1" applyBorder="1" applyAlignment="1" applyProtection="1">
      <alignment horizontal="center" vertical="center"/>
      <protection locked="0"/>
    </xf>
    <xf numFmtId="0" fontId="2" fillId="3" borderId="39" xfId="2" applyFont="1" applyFill="1" applyBorder="1" applyAlignment="1">
      <alignment vertical="center" wrapText="1"/>
    </xf>
    <xf numFmtId="0" fontId="2" fillId="3" borderId="15" xfId="2" applyFont="1" applyFill="1" applyBorder="1" applyAlignment="1">
      <alignment vertical="center" wrapText="1"/>
    </xf>
    <xf numFmtId="0" fontId="2" fillId="4" borderId="14" xfId="2" applyFont="1" applyFill="1" applyBorder="1" applyAlignment="1" applyProtection="1">
      <alignment horizontal="center" vertical="center"/>
      <protection locked="0"/>
    </xf>
    <xf numFmtId="14" fontId="37" fillId="0" borderId="0" xfId="2" applyNumberFormat="1"/>
    <xf numFmtId="0" fontId="2" fillId="0" borderId="69" xfId="2" applyFont="1" applyBorder="1" applyAlignment="1">
      <alignment vertical="center"/>
    </xf>
    <xf numFmtId="0" fontId="2" fillId="0" borderId="66" xfId="2" applyFont="1" applyBorder="1" applyAlignment="1">
      <alignment horizontal="left" vertical="center"/>
    </xf>
    <xf numFmtId="0" fontId="2" fillId="0" borderId="94" xfId="2" applyFont="1" applyBorder="1" applyAlignment="1">
      <alignment vertical="center"/>
    </xf>
    <xf numFmtId="0" fontId="2" fillId="0" borderId="0" xfId="2" applyFont="1" applyAlignment="1">
      <alignment vertical="center" wrapText="1"/>
    </xf>
    <xf numFmtId="14" fontId="30" fillId="0" borderId="0" xfId="2" applyNumberFormat="1" applyFont="1" applyAlignment="1">
      <alignment vertical="center" wrapText="1"/>
    </xf>
    <xf numFmtId="0" fontId="7" fillId="13" borderId="93" xfId="2" applyFont="1" applyFill="1" applyBorder="1" applyAlignment="1" applyProtection="1">
      <alignment wrapText="1"/>
      <protection locked="0"/>
    </xf>
    <xf numFmtId="0" fontId="12" fillId="0" borderId="0" xfId="2" applyFont="1" applyAlignment="1">
      <alignment vertical="center" wrapText="1"/>
    </xf>
    <xf numFmtId="0" fontId="9" fillId="0" borderId="92" xfId="2" applyFont="1" applyBorder="1" applyAlignment="1">
      <alignment horizontal="center"/>
    </xf>
    <xf numFmtId="0" fontId="2" fillId="0" borderId="69" xfId="2" applyFont="1" applyBorder="1" applyAlignment="1">
      <alignment vertical="center" wrapText="1"/>
    </xf>
    <xf numFmtId="0" fontId="2" fillId="0" borderId="72" xfId="2" applyFont="1" applyBorder="1" applyAlignment="1">
      <alignment horizontal="left" vertical="center" wrapText="1"/>
    </xf>
    <xf numFmtId="0" fontId="2" fillId="4" borderId="66" xfId="2" applyFont="1" applyFill="1" applyBorder="1" applyAlignment="1">
      <alignment horizontal="left" vertical="center"/>
    </xf>
    <xf numFmtId="0" fontId="7" fillId="0" borderId="2" xfId="2" applyFont="1" applyBorder="1"/>
    <xf numFmtId="0" fontId="37" fillId="13" borderId="98" xfId="2" applyFill="1" applyBorder="1" applyProtection="1">
      <protection locked="0"/>
    </xf>
    <xf numFmtId="0" fontId="38" fillId="0" borderId="95" xfId="2" applyFont="1" applyBorder="1" applyAlignment="1">
      <alignment wrapText="1"/>
    </xf>
    <xf numFmtId="0" fontId="7" fillId="0" borderId="1" xfId="2" applyFont="1" applyBorder="1"/>
    <xf numFmtId="0" fontId="2" fillId="0" borderId="1" xfId="2" applyFont="1" applyBorder="1" applyAlignment="1">
      <alignment vertical="center" wrapText="1"/>
    </xf>
    <xf numFmtId="0" fontId="7" fillId="0" borderId="0" xfId="2" applyFont="1" applyAlignment="1">
      <alignment horizontal="left" vertical="center" wrapText="1"/>
    </xf>
    <xf numFmtId="0" fontId="7" fillId="0" borderId="0" xfId="2" applyFont="1" applyAlignment="1">
      <alignment wrapText="1"/>
    </xf>
    <xf numFmtId="0" fontId="7" fillId="19" borderId="61" xfId="2" applyFont="1" applyFill="1" applyBorder="1" applyAlignment="1">
      <alignment vertical="center" wrapText="1"/>
    </xf>
    <xf numFmtId="0" fontId="7" fillId="19" borderId="41" xfId="2" applyFont="1" applyFill="1" applyBorder="1" applyAlignment="1">
      <alignment vertical="center" wrapText="1"/>
    </xf>
    <xf numFmtId="0" fontId="7" fillId="0" borderId="41" xfId="2" applyFont="1" applyBorder="1" applyAlignment="1">
      <alignment vertical="center" wrapText="1"/>
    </xf>
    <xf numFmtId="0" fontId="13" fillId="7" borderId="14" xfId="2" applyFont="1" applyFill="1" applyBorder="1" applyAlignment="1">
      <alignment horizontal="center" vertical="center" wrapText="1"/>
    </xf>
    <xf numFmtId="165" fontId="12" fillId="7" borderId="41" xfId="2" applyNumberFormat="1" applyFont="1" applyFill="1" applyBorder="1" applyAlignment="1">
      <alignment horizontal="center" vertical="center" wrapText="1"/>
    </xf>
    <xf numFmtId="0" fontId="7" fillId="19" borderId="41" xfId="2" applyFont="1" applyFill="1" applyBorder="1" applyAlignment="1">
      <alignment horizontal="left" vertical="center" wrapText="1"/>
    </xf>
    <xf numFmtId="0" fontId="7" fillId="19" borderId="28" xfId="2" applyFont="1" applyFill="1" applyBorder="1" applyAlignment="1">
      <alignment horizontal="left" vertical="center" wrapText="1"/>
    </xf>
    <xf numFmtId="0" fontId="7" fillId="0" borderId="28" xfId="2" applyFont="1" applyBorder="1" applyAlignment="1">
      <alignment horizontal="left" vertical="center" wrapText="1"/>
    </xf>
    <xf numFmtId="0" fontId="12" fillId="7" borderId="56" xfId="2" applyFont="1" applyFill="1" applyBorder="1" applyAlignment="1">
      <alignment horizontal="left" vertical="center" wrapText="1"/>
    </xf>
    <xf numFmtId="0" fontId="7" fillId="19" borderId="75" xfId="2" applyFont="1" applyFill="1" applyBorder="1" applyAlignment="1">
      <alignment horizontal="left" vertical="center" wrapText="1"/>
    </xf>
    <xf numFmtId="0" fontId="7" fillId="19" borderId="67" xfId="2" applyFont="1" applyFill="1" applyBorder="1" applyAlignment="1">
      <alignment horizontal="left" vertical="center" wrapText="1"/>
    </xf>
    <xf numFmtId="0" fontId="7" fillId="0" borderId="75" xfId="2" applyFont="1" applyBorder="1" applyAlignment="1">
      <alignment horizontal="left" vertical="center" wrapText="1"/>
    </xf>
    <xf numFmtId="0" fontId="7" fillId="9" borderId="75" xfId="2" applyFont="1" applyFill="1" applyBorder="1" applyAlignment="1">
      <alignment horizontal="left" vertical="center" wrapText="1"/>
    </xf>
    <xf numFmtId="165" fontId="12" fillId="7" borderId="15" xfId="2" applyNumberFormat="1" applyFont="1" applyFill="1" applyBorder="1" applyAlignment="1">
      <alignment horizontal="center" vertical="center" wrapText="1"/>
    </xf>
    <xf numFmtId="0" fontId="2" fillId="3" borderId="67" xfId="2" applyFont="1" applyFill="1" applyBorder="1" applyAlignment="1">
      <alignment horizontal="center" vertical="center" wrapText="1"/>
    </xf>
    <xf numFmtId="0" fontId="7" fillId="11" borderId="61" xfId="2" applyFont="1" applyFill="1" applyBorder="1" applyAlignment="1">
      <alignment horizontal="left" vertical="center" wrapText="1"/>
    </xf>
    <xf numFmtId="0" fontId="7" fillId="4" borderId="14" xfId="2" applyFont="1" applyFill="1" applyBorder="1" applyAlignment="1">
      <alignment horizontal="left" vertical="center" wrapText="1"/>
    </xf>
    <xf numFmtId="0" fontId="7" fillId="0" borderId="67" xfId="2" applyFont="1" applyBorder="1" applyAlignment="1">
      <alignment horizontal="left" vertical="center" wrapText="1"/>
    </xf>
    <xf numFmtId="0" fontId="2" fillId="17" borderId="60" xfId="2" applyFont="1" applyFill="1" applyBorder="1" applyAlignment="1">
      <alignment vertical="center" wrapText="1"/>
    </xf>
    <xf numFmtId="0" fontId="2" fillId="17" borderId="39" xfId="2" applyFont="1" applyFill="1" applyBorder="1" applyAlignment="1">
      <alignment horizontal="left" wrapText="1"/>
    </xf>
    <xf numFmtId="0" fontId="7" fillId="0" borderId="0" xfId="2" applyFont="1" applyAlignment="1">
      <alignment horizontal="left" wrapText="1"/>
    </xf>
    <xf numFmtId="0" fontId="2" fillId="31" borderId="39" xfId="2" applyFont="1" applyFill="1" applyBorder="1" applyAlignment="1">
      <alignment horizontal="left" vertical="center"/>
    </xf>
    <xf numFmtId="0" fontId="2" fillId="17" borderId="39" xfId="2" applyFont="1" applyFill="1" applyBorder="1" applyAlignment="1">
      <alignment horizontal="left" vertical="center"/>
    </xf>
    <xf numFmtId="0" fontId="2" fillId="17" borderId="43" xfId="2" applyFont="1" applyFill="1" applyBorder="1" applyAlignment="1">
      <alignment vertical="center"/>
    </xf>
    <xf numFmtId="0" fontId="7" fillId="0" borderId="37" xfId="2" applyFont="1" applyBorder="1"/>
    <xf numFmtId="0" fontId="7" fillId="0" borderId="36" xfId="2" applyFont="1" applyBorder="1"/>
    <xf numFmtId="0" fontId="7" fillId="13" borderId="114" xfId="2" applyFont="1" applyFill="1" applyBorder="1" applyAlignment="1" applyProtection="1">
      <alignment wrapText="1"/>
      <protection locked="0"/>
    </xf>
    <xf numFmtId="0" fontId="2" fillId="0" borderId="0" xfId="2" applyFont="1"/>
    <xf numFmtId="0" fontId="2" fillId="0" borderId="114" xfId="2" applyFont="1" applyBorder="1"/>
    <xf numFmtId="0" fontId="7" fillId="0" borderId="25" xfId="2" applyFont="1" applyBorder="1"/>
    <xf numFmtId="0" fontId="7" fillId="0" borderId="67" xfId="2" applyFont="1" applyBorder="1" applyAlignment="1" applyProtection="1">
      <alignment horizontal="center" vertical="center" wrapText="1"/>
      <protection locked="0"/>
    </xf>
    <xf numFmtId="0" fontId="7" fillId="0" borderId="66" xfId="2" applyFont="1" applyBorder="1" applyAlignment="1" applyProtection="1">
      <alignment horizontal="center" vertical="center" wrapText="1"/>
      <protection locked="0"/>
    </xf>
    <xf numFmtId="0" fontId="7" fillId="0" borderId="63" xfId="2" applyFont="1" applyBorder="1" applyAlignment="1" applyProtection="1">
      <alignment horizontal="center" vertical="center" wrapText="1"/>
      <protection locked="0"/>
    </xf>
    <xf numFmtId="0" fontId="48" fillId="0" borderId="39" xfId="2" applyFont="1" applyBorder="1"/>
    <xf numFmtId="0" fontId="2" fillId="2" borderId="116" xfId="2" applyFont="1" applyFill="1" applyBorder="1" applyAlignment="1">
      <alignment horizontal="center"/>
    </xf>
    <xf numFmtId="0" fontId="2" fillId="2" borderId="117" xfId="2" applyFont="1" applyFill="1" applyBorder="1" applyAlignment="1">
      <alignment horizontal="center"/>
    </xf>
    <xf numFmtId="0" fontId="7" fillId="0" borderId="35" xfId="2" applyFont="1" applyBorder="1"/>
    <xf numFmtId="0" fontId="50" fillId="0" borderId="0" xfId="2" applyFont="1"/>
    <xf numFmtId="0" fontId="10" fillId="0" borderId="95" xfId="2" applyFont="1" applyBorder="1" applyAlignment="1">
      <alignment wrapText="1"/>
    </xf>
    <xf numFmtId="0" fontId="7" fillId="0" borderId="119" xfId="2" applyFont="1" applyBorder="1" applyAlignment="1" applyProtection="1">
      <alignment horizontal="center" vertical="center" wrapText="1"/>
      <protection locked="0"/>
    </xf>
    <xf numFmtId="0" fontId="7" fillId="0" borderId="25" xfId="2" applyFont="1" applyBorder="1" applyAlignment="1">
      <alignment horizontal="center" vertical="center"/>
    </xf>
    <xf numFmtId="0" fontId="7" fillId="0" borderId="0" xfId="2" applyFont="1" applyAlignment="1">
      <alignment horizontal="center" vertical="center"/>
    </xf>
    <xf numFmtId="0" fontId="7" fillId="0" borderId="2" xfId="2" applyFont="1" applyBorder="1" applyAlignment="1">
      <alignment horizontal="center" vertical="center"/>
    </xf>
    <xf numFmtId="0" fontId="48" fillId="0" borderId="39" xfId="2" applyFont="1" applyBorder="1" applyAlignment="1">
      <alignment horizontal="center" vertical="center"/>
    </xf>
    <xf numFmtId="0" fontId="2" fillId="2" borderId="121" xfId="2" applyFont="1" applyFill="1" applyBorder="1" applyAlignment="1">
      <alignment horizontal="center"/>
    </xf>
    <xf numFmtId="0" fontId="52" fillId="0" borderId="0" xfId="0" applyFont="1" applyAlignment="1">
      <alignment vertical="top" wrapText="1"/>
    </xf>
    <xf numFmtId="0" fontId="52" fillId="0" borderId="0" xfId="0" applyFont="1" applyAlignment="1">
      <alignment horizontal="left" vertical="top" wrapText="1" indent="3"/>
    </xf>
    <xf numFmtId="0" fontId="12" fillId="7" borderId="14" xfId="2" applyFont="1" applyFill="1" applyBorder="1" applyAlignment="1">
      <alignment horizontal="center" vertical="center" wrapText="1"/>
    </xf>
    <xf numFmtId="0" fontId="37" fillId="0" borderId="0" xfId="2" applyProtection="1">
      <protection locked="0"/>
    </xf>
    <xf numFmtId="0" fontId="2" fillId="0" borderId="0" xfId="2" applyFont="1" applyAlignment="1">
      <alignment horizontal="right" vertical="center" wrapText="1"/>
    </xf>
    <xf numFmtId="0" fontId="2" fillId="3" borderId="15" xfId="2" applyFont="1" applyFill="1" applyBorder="1" applyAlignment="1">
      <alignment horizontal="left" vertical="center" wrapText="1"/>
    </xf>
    <xf numFmtId="0" fontId="15" fillId="6" borderId="15" xfId="2" applyFont="1" applyFill="1" applyBorder="1" applyAlignment="1">
      <alignment horizontal="center" vertical="center" wrapText="1"/>
    </xf>
    <xf numFmtId="0" fontId="15" fillId="3" borderId="41" xfId="2" applyFont="1" applyFill="1" applyBorder="1" applyAlignment="1">
      <alignment horizontal="center" vertical="center" wrapText="1"/>
    </xf>
    <xf numFmtId="0" fontId="2" fillId="3" borderId="72" xfId="2" applyFont="1" applyFill="1" applyBorder="1" applyAlignment="1">
      <alignment horizontal="center" vertical="center" wrapText="1"/>
    </xf>
    <xf numFmtId="0" fontId="2" fillId="14" borderId="26" xfId="2" applyFont="1" applyFill="1" applyBorder="1" applyAlignment="1">
      <alignment horizontal="center" vertical="center" wrapText="1"/>
    </xf>
    <xf numFmtId="0" fontId="12" fillId="7" borderId="15" xfId="2" applyFont="1" applyFill="1" applyBorder="1" applyAlignment="1">
      <alignment horizontal="center" vertical="center" wrapText="1"/>
    </xf>
    <xf numFmtId="0" fontId="2" fillId="3" borderId="41" xfId="2" applyFont="1" applyFill="1" applyBorder="1" applyAlignment="1">
      <alignment horizontal="left" vertical="center" wrapText="1"/>
    </xf>
    <xf numFmtId="0" fontId="7" fillId="9" borderId="14" xfId="2" applyFont="1" applyFill="1" applyBorder="1" applyAlignment="1">
      <alignment horizontal="left" vertical="center" wrapText="1"/>
    </xf>
    <xf numFmtId="0" fontId="7" fillId="19" borderId="14" xfId="2" applyFont="1" applyFill="1" applyBorder="1" applyAlignment="1">
      <alignment horizontal="left" vertical="center" wrapText="1"/>
    </xf>
    <xf numFmtId="0" fontId="7" fillId="11" borderId="14" xfId="2" applyFont="1" applyFill="1" applyBorder="1" applyAlignment="1">
      <alignment horizontal="left" vertical="center" wrapText="1"/>
    </xf>
    <xf numFmtId="0" fontId="7" fillId="0" borderId="14" xfId="2" applyFont="1" applyBorder="1" applyAlignment="1">
      <alignment horizontal="left" vertical="center" wrapText="1"/>
    </xf>
    <xf numFmtId="0" fontId="12" fillId="7" borderId="14" xfId="2" applyFont="1" applyFill="1" applyBorder="1" applyAlignment="1">
      <alignment horizontal="center" vertical="center"/>
    </xf>
    <xf numFmtId="0" fontId="13" fillId="7" borderId="14" xfId="2" applyFont="1" applyFill="1" applyBorder="1" applyAlignment="1">
      <alignment horizontal="center" vertical="center"/>
    </xf>
    <xf numFmtId="0" fontId="7" fillId="0" borderId="39" xfId="2" applyFont="1" applyBorder="1" applyAlignment="1" applyProtection="1">
      <alignment horizontal="center" vertical="center" wrapText="1"/>
      <protection locked="0"/>
    </xf>
    <xf numFmtId="0" fontId="6" fillId="0" borderId="67" xfId="2" applyFont="1" applyBorder="1" applyAlignment="1">
      <alignment wrapText="1"/>
    </xf>
    <xf numFmtId="0" fontId="20" fillId="0" borderId="0" xfId="0" applyFont="1" applyAlignment="1">
      <alignment horizontal="left" vertical="top"/>
    </xf>
    <xf numFmtId="0" fontId="20" fillId="0" borderId="0" xfId="0" applyFont="1" applyAlignment="1">
      <alignment horizontal="left" vertical="top" indent="9"/>
    </xf>
    <xf numFmtId="0" fontId="20" fillId="0" borderId="0" xfId="0" applyFont="1" applyAlignment="1">
      <alignment vertical="top"/>
    </xf>
    <xf numFmtId="0" fontId="21" fillId="0" borderId="0" xfId="0" applyFont="1" applyAlignment="1">
      <alignment horizontal="center" vertical="top" wrapText="1"/>
    </xf>
    <xf numFmtId="0" fontId="19" fillId="0" borderId="0" xfId="0" applyFont="1" applyAlignment="1">
      <alignment horizontal="center" vertical="top" wrapText="1"/>
    </xf>
    <xf numFmtId="0" fontId="44"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center" vertical="top" wrapText="1"/>
    </xf>
    <xf numFmtId="0" fontId="26" fillId="0" borderId="87" xfId="0" applyFont="1" applyBorder="1" applyAlignment="1">
      <alignment horizontal="center" vertical="top"/>
    </xf>
    <xf numFmtId="0" fontId="18" fillId="0" borderId="0" xfId="0" applyFont="1" applyAlignment="1">
      <alignment horizontal="center" vertical="top" wrapText="1"/>
    </xf>
    <xf numFmtId="0" fontId="25" fillId="0" borderId="0" xfId="0" applyFont="1" applyAlignment="1">
      <alignment horizontal="center" vertical="center" wrapText="1"/>
    </xf>
    <xf numFmtId="0" fontId="22" fillId="0" borderId="0" xfId="0" applyFont="1" applyAlignment="1">
      <alignment horizontal="left" vertical="top"/>
    </xf>
    <xf numFmtId="1" fontId="7" fillId="0" borderId="14" xfId="2" applyNumberFormat="1" applyFont="1" applyBorder="1" applyAlignment="1" applyProtection="1">
      <alignment horizontal="center" vertical="center" wrapText="1"/>
      <protection locked="0"/>
    </xf>
    <xf numFmtId="1" fontId="3" fillId="0" borderId="39" xfId="2" applyNumberFormat="1" applyFont="1" applyBorder="1" applyProtection="1">
      <protection locked="0"/>
    </xf>
    <xf numFmtId="1" fontId="7" fillId="11" borderId="14" xfId="2" applyNumberFormat="1" applyFont="1" applyFill="1" applyBorder="1" applyAlignment="1">
      <alignment horizontal="center" vertical="center" wrapText="1"/>
    </xf>
    <xf numFmtId="0" fontId="3" fillId="0" borderId="39" xfId="2" applyFont="1" applyBorder="1"/>
    <xf numFmtId="0" fontId="2" fillId="20" borderId="72" xfId="2" applyFont="1" applyFill="1" applyBorder="1" applyAlignment="1">
      <alignment horizontal="center" vertical="center" wrapText="1"/>
    </xf>
    <xf numFmtId="0" fontId="3" fillId="17" borderId="73" xfId="2" applyFont="1" applyFill="1" applyBorder="1"/>
    <xf numFmtId="1" fontId="30" fillId="19" borderId="14" xfId="2" applyNumberFormat="1" applyFont="1" applyFill="1" applyBorder="1" applyAlignment="1" applyProtection="1">
      <alignment horizontal="center" vertical="center" wrapText="1"/>
      <protection locked="0"/>
    </xf>
    <xf numFmtId="1" fontId="30" fillId="19" borderId="39" xfId="2" applyNumberFormat="1" applyFont="1" applyFill="1" applyBorder="1" applyProtection="1">
      <protection locked="0"/>
    </xf>
    <xf numFmtId="0" fontId="2" fillId="21" borderId="72" xfId="2" applyFont="1" applyFill="1" applyBorder="1" applyAlignment="1">
      <alignment horizontal="center" vertical="center" wrapText="1"/>
    </xf>
    <xf numFmtId="0" fontId="7" fillId="6" borderId="55" xfId="2" applyFont="1" applyFill="1" applyBorder="1" applyAlignment="1">
      <alignment horizontal="center" wrapText="1"/>
    </xf>
    <xf numFmtId="0" fontId="3" fillId="0" borderId="15" xfId="2" applyFont="1" applyBorder="1"/>
    <xf numFmtId="0" fontId="3" fillId="0" borderId="56" xfId="2" applyFont="1" applyBorder="1"/>
    <xf numFmtId="1" fontId="7" fillId="19" borderId="14" xfId="2" applyNumberFormat="1" applyFont="1" applyFill="1" applyBorder="1" applyAlignment="1" applyProtection="1">
      <alignment horizontal="center" vertical="center" wrapText="1"/>
      <protection locked="0"/>
    </xf>
    <xf numFmtId="1" fontId="3" fillId="19" borderId="39" xfId="2" applyNumberFormat="1" applyFont="1" applyFill="1" applyBorder="1" applyProtection="1">
      <protection locked="0"/>
    </xf>
    <xf numFmtId="14" fontId="2" fillId="14" borderId="40" xfId="2" applyNumberFormat="1" applyFont="1" applyFill="1" applyBorder="1" applyAlignment="1">
      <alignment horizontal="center" vertical="center" wrapText="1"/>
    </xf>
    <xf numFmtId="14" fontId="3" fillId="15" borderId="41" xfId="2" applyNumberFormat="1" applyFont="1" applyFill="1" applyBorder="1"/>
    <xf numFmtId="0" fontId="7" fillId="6" borderId="55" xfId="2" applyFont="1" applyFill="1" applyBorder="1" applyAlignment="1">
      <alignment horizontal="center" vertical="center" wrapText="1"/>
    </xf>
    <xf numFmtId="1" fontId="7" fillId="19" borderId="14" xfId="2" applyNumberFormat="1" applyFont="1" applyFill="1" applyBorder="1" applyAlignment="1">
      <alignment horizontal="center" vertical="center" wrapText="1"/>
    </xf>
    <xf numFmtId="0" fontId="3" fillId="19" borderId="39" xfId="2" applyFont="1" applyFill="1" applyBorder="1"/>
    <xf numFmtId="0" fontId="3" fillId="19" borderId="70" xfId="2" applyFont="1" applyFill="1" applyBorder="1"/>
    <xf numFmtId="14" fontId="2" fillId="16" borderId="40" xfId="2" applyNumberFormat="1" applyFont="1" applyFill="1" applyBorder="1" applyAlignment="1">
      <alignment horizontal="center" vertical="center" wrapText="1"/>
    </xf>
    <xf numFmtId="0" fontId="12" fillId="7" borderId="55" xfId="2" applyFont="1" applyFill="1" applyBorder="1" applyAlignment="1">
      <alignment horizontal="center" vertical="center" wrapText="1"/>
    </xf>
    <xf numFmtId="14" fontId="2" fillId="15" borderId="40" xfId="2" applyNumberFormat="1" applyFont="1" applyFill="1" applyBorder="1" applyAlignment="1">
      <alignment horizontal="center" vertical="center" wrapText="1"/>
    </xf>
    <xf numFmtId="0" fontId="12" fillId="7" borderId="14" xfId="2" applyFont="1" applyFill="1" applyBorder="1" applyAlignment="1">
      <alignment horizontal="center" vertical="center" wrapText="1"/>
    </xf>
    <xf numFmtId="0" fontId="2" fillId="18" borderId="72" xfId="2" applyFont="1" applyFill="1" applyBorder="1" applyAlignment="1">
      <alignment horizontal="center" vertical="center" wrapText="1"/>
    </xf>
    <xf numFmtId="0" fontId="3" fillId="17" borderId="63" xfId="2" applyFont="1" applyFill="1" applyBorder="1"/>
    <xf numFmtId="0" fontId="3" fillId="17" borderId="74" xfId="2" applyFont="1" applyFill="1" applyBorder="1"/>
    <xf numFmtId="0" fontId="2" fillId="16" borderId="32" xfId="2" applyFont="1" applyFill="1" applyBorder="1" applyAlignment="1">
      <alignment horizontal="left" vertical="center" wrapText="1"/>
    </xf>
    <xf numFmtId="0" fontId="3" fillId="15" borderId="1" xfId="2" applyFont="1" applyFill="1" applyBorder="1"/>
    <xf numFmtId="0" fontId="3" fillId="15" borderId="35" xfId="2" applyFont="1" applyFill="1" applyBorder="1"/>
    <xf numFmtId="0" fontId="3" fillId="15" borderId="2" xfId="2" applyFont="1" applyFill="1" applyBorder="1"/>
    <xf numFmtId="0" fontId="37" fillId="15" borderId="0" xfId="2" applyFill="1"/>
    <xf numFmtId="0" fontId="3" fillId="15" borderId="25" xfId="2" applyFont="1" applyFill="1" applyBorder="1"/>
    <xf numFmtId="0" fontId="3" fillId="15" borderId="36" xfId="2" applyFont="1" applyFill="1" applyBorder="1"/>
    <xf numFmtId="0" fontId="3" fillId="15" borderId="37" xfId="2" applyFont="1" applyFill="1" applyBorder="1"/>
    <xf numFmtId="0" fontId="3" fillId="15" borderId="38" xfId="2" applyFont="1" applyFill="1" applyBorder="1"/>
    <xf numFmtId="0" fontId="7" fillId="23" borderId="50" xfId="2" applyFont="1" applyFill="1" applyBorder="1" applyAlignment="1">
      <alignment horizontal="left" vertical="top" wrapText="1"/>
    </xf>
    <xf numFmtId="0" fontId="3" fillId="19" borderId="52" xfId="2" applyFont="1" applyFill="1" applyBorder="1"/>
    <xf numFmtId="0" fontId="3" fillId="19" borderId="51" xfId="2" applyFont="1" applyFill="1" applyBorder="1"/>
    <xf numFmtId="0" fontId="3" fillId="0" borderId="15" xfId="2" applyFont="1" applyBorder="1" applyAlignment="1">
      <alignment vertical="center"/>
    </xf>
    <xf numFmtId="0" fontId="3" fillId="0" borderId="39" xfId="2" applyFont="1" applyBorder="1" applyAlignment="1">
      <alignment vertical="center"/>
    </xf>
    <xf numFmtId="0" fontId="2" fillId="5" borderId="31" xfId="2" applyFont="1" applyFill="1" applyBorder="1" applyAlignment="1">
      <alignment horizontal="center" vertical="center" wrapText="1"/>
    </xf>
    <xf numFmtId="0" fontId="3" fillId="0" borderId="24" xfId="2" applyFont="1" applyBorder="1"/>
    <xf numFmtId="0" fontId="3" fillId="0" borderId="30" xfId="2" applyFont="1" applyBorder="1"/>
    <xf numFmtId="1" fontId="7" fillId="19" borderId="61" xfId="2" applyNumberFormat="1" applyFont="1" applyFill="1" applyBorder="1" applyAlignment="1">
      <alignment horizontal="center" vertical="center" wrapText="1"/>
    </xf>
    <xf numFmtId="0" fontId="3" fillId="19" borderId="71" xfId="2" applyFont="1" applyFill="1" applyBorder="1"/>
    <xf numFmtId="0" fontId="6" fillId="24" borderId="50" xfId="2" applyFont="1" applyFill="1" applyBorder="1" applyAlignment="1">
      <alignment horizontal="left" vertical="center" wrapText="1"/>
    </xf>
    <xf numFmtId="0" fontId="3" fillId="17" borderId="52" xfId="2" applyFont="1" applyFill="1" applyBorder="1" applyAlignment="1">
      <alignment vertical="center"/>
    </xf>
    <xf numFmtId="0" fontId="3" fillId="17" borderId="51" xfId="2" applyFont="1" applyFill="1" applyBorder="1" applyAlignment="1">
      <alignment vertical="center"/>
    </xf>
    <xf numFmtId="14" fontId="2" fillId="16" borderId="14" xfId="2" applyNumberFormat="1" applyFont="1" applyFill="1" applyBorder="1" applyAlignment="1">
      <alignment horizontal="center" vertical="center" wrapText="1"/>
    </xf>
    <xf numFmtId="14" fontId="3" fillId="15" borderId="70" xfId="2" applyNumberFormat="1" applyFont="1" applyFill="1" applyBorder="1"/>
    <xf numFmtId="0" fontId="15" fillId="6" borderId="55" xfId="2" applyFont="1" applyFill="1" applyBorder="1" applyAlignment="1">
      <alignment horizontal="center" vertical="center" wrapText="1"/>
    </xf>
    <xf numFmtId="14" fontId="3" fillId="15" borderId="29" xfId="2" applyNumberFormat="1" applyFont="1" applyFill="1" applyBorder="1"/>
    <xf numFmtId="0" fontId="15" fillId="3" borderId="72" xfId="2" applyFont="1" applyFill="1" applyBorder="1" applyAlignment="1">
      <alignment horizontal="center" vertical="center" wrapText="1"/>
    </xf>
    <xf numFmtId="0" fontId="3" fillId="0" borderId="73" xfId="2" applyFont="1" applyBorder="1"/>
    <xf numFmtId="164" fontId="7" fillId="0" borderId="40" xfId="2" applyNumberFormat="1" applyFont="1" applyBorder="1" applyAlignment="1" applyProtection="1">
      <alignment horizontal="left" vertical="center" wrapText="1"/>
      <protection locked="0"/>
    </xf>
    <xf numFmtId="0" fontId="3" fillId="0" borderId="28" xfId="2" applyFont="1" applyBorder="1" applyProtection="1">
      <protection locked="0"/>
    </xf>
    <xf numFmtId="0" fontId="3" fillId="0" borderId="29" xfId="2" applyFont="1" applyBorder="1" applyProtection="1">
      <protection locked="0"/>
    </xf>
    <xf numFmtId="0" fontId="3" fillId="0" borderId="65" xfId="2" applyFont="1" applyBorder="1" applyProtection="1">
      <protection locked="0"/>
    </xf>
    <xf numFmtId="0" fontId="37" fillId="0" borderId="0" xfId="2" applyProtection="1">
      <protection locked="0"/>
    </xf>
    <xf numFmtId="0" fontId="3" fillId="0" borderId="25" xfId="2" applyFont="1" applyBorder="1" applyProtection="1">
      <protection locked="0"/>
    </xf>
    <xf numFmtId="0" fontId="3" fillId="0" borderId="42" xfId="2" applyFont="1" applyBorder="1" applyProtection="1">
      <protection locked="0"/>
    </xf>
    <xf numFmtId="0" fontId="3" fillId="0" borderId="26" xfId="2" applyFont="1" applyBorder="1" applyProtection="1">
      <protection locked="0"/>
    </xf>
    <xf numFmtId="0" fontId="3" fillId="0" borderId="27" xfId="2" applyFont="1" applyBorder="1" applyProtection="1">
      <protection locked="0"/>
    </xf>
    <xf numFmtId="164" fontId="7" fillId="0" borderId="61" xfId="2" applyNumberFormat="1" applyFont="1" applyBorder="1" applyAlignment="1" applyProtection="1">
      <alignment horizontal="left" vertical="center" wrapText="1"/>
      <protection locked="0"/>
    </xf>
    <xf numFmtId="0" fontId="3" fillId="0" borderId="59" xfId="2" applyFont="1" applyBorder="1" applyProtection="1">
      <protection locked="0"/>
    </xf>
    <xf numFmtId="0" fontId="3" fillId="0" borderId="58" xfId="2" applyFont="1" applyBorder="1" applyProtection="1">
      <protection locked="0"/>
    </xf>
    <xf numFmtId="0" fontId="5" fillId="6" borderId="32" xfId="2" applyFont="1" applyFill="1" applyBorder="1" applyAlignment="1">
      <alignment horizontal="left" vertical="center" wrapText="1"/>
    </xf>
    <xf numFmtId="0" fontId="3" fillId="0" borderId="1" xfId="2" applyFont="1" applyBorder="1"/>
    <xf numFmtId="0" fontId="3" fillId="0" borderId="35" xfId="2" applyFont="1" applyBorder="1"/>
    <xf numFmtId="0" fontId="3" fillId="0" borderId="2" xfId="2" applyFont="1" applyBorder="1"/>
    <xf numFmtId="0" fontId="37" fillId="0" borderId="0" xfId="2"/>
    <xf numFmtId="0" fontId="3" fillId="0" borderId="25" xfId="2" applyFont="1" applyBorder="1"/>
    <xf numFmtId="0" fontId="3" fillId="0" borderId="36" xfId="2" applyFont="1" applyBorder="1"/>
    <xf numFmtId="0" fontId="3" fillId="0" borderId="37" xfId="2" applyFont="1" applyBorder="1"/>
    <xf numFmtId="0" fontId="3" fillId="0" borderId="38" xfId="2" applyFont="1" applyBorder="1"/>
    <xf numFmtId="0" fontId="7" fillId="0" borderId="14" xfId="2" applyFont="1" applyBorder="1" applyAlignment="1" applyProtection="1">
      <alignment horizontal="left" vertical="center" wrapText="1"/>
      <protection locked="0"/>
    </xf>
    <xf numFmtId="0" fontId="3" fillId="0" borderId="15" xfId="2" applyFont="1" applyBorder="1" applyProtection="1">
      <protection locked="0"/>
    </xf>
    <xf numFmtId="14" fontId="7" fillId="0" borderId="14" xfId="2" applyNumberFormat="1" applyFont="1" applyBorder="1" applyAlignment="1" applyProtection="1">
      <alignment horizontal="left" vertical="center" wrapText="1"/>
      <protection locked="0"/>
    </xf>
    <xf numFmtId="14" fontId="3" fillId="0" borderId="15" xfId="2" applyNumberFormat="1" applyFont="1" applyBorder="1" applyProtection="1">
      <protection locked="0"/>
    </xf>
    <xf numFmtId="14" fontId="2" fillId="15" borderId="14" xfId="2" applyNumberFormat="1" applyFont="1" applyFill="1" applyBorder="1" applyAlignment="1">
      <alignment horizontal="center" vertical="center" wrapText="1"/>
    </xf>
    <xf numFmtId="14" fontId="3" fillId="15" borderId="39" xfId="2" applyNumberFormat="1" applyFont="1" applyFill="1" applyBorder="1"/>
    <xf numFmtId="9" fontId="7" fillId="0" borderId="14" xfId="2" applyNumberFormat="1" applyFont="1" applyBorder="1" applyAlignment="1" applyProtection="1">
      <alignment horizontal="center" vertical="center" wrapText="1"/>
      <protection locked="0"/>
    </xf>
    <xf numFmtId="0" fontId="3" fillId="0" borderId="39" xfId="2" applyFont="1" applyBorder="1" applyProtection="1">
      <protection locked="0"/>
    </xf>
    <xf numFmtId="9" fontId="7" fillId="0" borderId="15" xfId="2" applyNumberFormat="1" applyFont="1" applyBorder="1" applyAlignment="1" applyProtection="1">
      <alignment horizontal="center" vertical="center" wrapText="1"/>
      <protection locked="0"/>
    </xf>
    <xf numFmtId="0" fontId="2" fillId="0" borderId="0" xfId="2" applyFont="1" applyAlignment="1">
      <alignment horizontal="right" vertical="center" wrapText="1"/>
    </xf>
    <xf numFmtId="0" fontId="4" fillId="0" borderId="47" xfId="2" applyFont="1" applyBorder="1" applyAlignment="1">
      <alignment horizontal="center" vertical="center" wrapText="1"/>
    </xf>
    <xf numFmtId="0" fontId="3" fillId="0" borderId="48" xfId="2" applyFont="1" applyBorder="1"/>
    <xf numFmtId="0" fontId="3" fillId="0" borderId="62" xfId="2" applyFont="1" applyBorder="1"/>
    <xf numFmtId="0" fontId="5" fillId="14" borderId="2" xfId="2" applyFont="1" applyFill="1" applyBorder="1" applyAlignment="1">
      <alignment horizontal="left" vertical="center"/>
    </xf>
    <xf numFmtId="0" fontId="3" fillId="15" borderId="0" xfId="2" applyFont="1" applyFill="1"/>
    <xf numFmtId="0" fontId="2" fillId="3" borderId="24" xfId="2" applyFont="1" applyFill="1" applyBorder="1" applyAlignment="1">
      <alignment horizontal="center" vertical="center" textRotation="90" wrapText="1"/>
    </xf>
    <xf numFmtId="0" fontId="7" fillId="0" borderId="42" xfId="2" applyFont="1" applyBorder="1" applyAlignment="1" applyProtection="1">
      <alignment horizontal="left" vertical="center" wrapText="1"/>
      <protection locked="0"/>
    </xf>
    <xf numFmtId="0" fontId="7" fillId="0" borderId="54" xfId="2" applyFont="1" applyBorder="1" applyAlignment="1" applyProtection="1">
      <alignment horizontal="left" vertical="center" wrapText="1"/>
      <protection locked="0"/>
    </xf>
    <xf numFmtId="0" fontId="3" fillId="0" borderId="52" xfId="2" applyFont="1" applyBorder="1" applyProtection="1">
      <protection locked="0"/>
    </xf>
    <xf numFmtId="0" fontId="3" fillId="0" borderId="51" xfId="2" applyFont="1" applyBorder="1" applyProtection="1">
      <protection locked="0"/>
    </xf>
    <xf numFmtId="0" fontId="2" fillId="0" borderId="54" xfId="2" applyFont="1" applyBorder="1" applyAlignment="1">
      <alignment horizontal="left" vertical="center" wrapText="1"/>
    </xf>
    <xf numFmtId="0" fontId="3" fillId="0" borderId="52" xfId="2" applyFont="1" applyBorder="1"/>
    <xf numFmtId="0" fontId="3" fillId="0" borderId="53" xfId="2" applyFont="1" applyBorder="1"/>
    <xf numFmtId="0" fontId="2" fillId="0" borderId="40" xfId="2" applyFont="1" applyBorder="1" applyAlignment="1">
      <alignment horizontal="left" vertical="center" wrapText="1"/>
    </xf>
    <xf numFmtId="0" fontId="3" fillId="0" borderId="28" xfId="2" applyFont="1" applyBorder="1"/>
    <xf numFmtId="0" fontId="3" fillId="0" borderId="41" xfId="2" applyFont="1" applyBorder="1"/>
    <xf numFmtId="0" fontId="3" fillId="0" borderId="65" xfId="2" applyFont="1" applyBorder="1"/>
    <xf numFmtId="0" fontId="3" fillId="0" borderId="44" xfId="2" applyFont="1" applyBorder="1"/>
    <xf numFmtId="0" fontId="3" fillId="0" borderId="42" xfId="2" applyFont="1" applyBorder="1"/>
    <xf numFmtId="0" fontId="3" fillId="0" borderId="26" xfId="2" applyFont="1" applyBorder="1"/>
    <xf numFmtId="0" fontId="3" fillId="0" borderId="43" xfId="2" applyFont="1" applyBorder="1"/>
    <xf numFmtId="0" fontId="2" fillId="0" borderId="14" xfId="2" applyFont="1" applyBorder="1" applyAlignment="1">
      <alignment horizontal="left" vertical="center" wrapText="1"/>
    </xf>
    <xf numFmtId="164" fontId="7" fillId="0" borderId="14" xfId="2" applyNumberFormat="1" applyFont="1" applyBorder="1" applyAlignment="1" applyProtection="1">
      <alignment horizontal="left" vertical="center" wrapText="1"/>
      <protection locked="0"/>
    </xf>
    <xf numFmtId="0" fontId="3" fillId="0" borderId="56" xfId="2" applyFont="1" applyBorder="1" applyProtection="1">
      <protection locked="0"/>
    </xf>
    <xf numFmtId="0" fontId="2" fillId="0" borderId="61" xfId="2" applyFont="1" applyBorder="1" applyAlignment="1">
      <alignment horizontal="left" vertical="center" wrapText="1"/>
    </xf>
    <xf numFmtId="0" fontId="3" fillId="0" borderId="59" xfId="2" applyFont="1" applyBorder="1"/>
    <xf numFmtId="0" fontId="3" fillId="0" borderId="60" xfId="2" applyFont="1" applyBorder="1"/>
    <xf numFmtId="0" fontId="2" fillId="3" borderId="15" xfId="2" applyFont="1" applyFill="1" applyBorder="1" applyAlignment="1">
      <alignment horizontal="left" vertical="center" wrapText="1"/>
    </xf>
    <xf numFmtId="0" fontId="12" fillId="7" borderId="28" xfId="2" applyFont="1" applyFill="1" applyBorder="1" applyAlignment="1">
      <alignment horizontal="center" vertical="center" wrapText="1"/>
    </xf>
    <xf numFmtId="0" fontId="2" fillId="18" borderId="15" xfId="2" applyFont="1" applyFill="1" applyBorder="1" applyAlignment="1">
      <alignment horizontal="left" vertical="center" wrapText="1"/>
    </xf>
    <xf numFmtId="0" fontId="3" fillId="17" borderId="15" xfId="2" applyFont="1" applyFill="1" applyBorder="1"/>
    <xf numFmtId="14" fontId="2" fillId="14" borderId="14" xfId="2" applyNumberFormat="1" applyFont="1" applyFill="1" applyBorder="1" applyAlignment="1">
      <alignment horizontal="center" vertical="center" wrapText="1"/>
    </xf>
    <xf numFmtId="0" fontId="2" fillId="3" borderId="97" xfId="2" applyFont="1" applyFill="1" applyBorder="1" applyAlignment="1">
      <alignment horizontal="left" vertical="center" wrapText="1"/>
    </xf>
    <xf numFmtId="0" fontId="3" fillId="0" borderId="18" xfId="2" applyFont="1" applyBorder="1"/>
    <xf numFmtId="0" fontId="2" fillId="3" borderId="26" xfId="2" applyFont="1" applyFill="1" applyBorder="1" applyAlignment="1">
      <alignment horizontal="left" vertical="center" wrapText="1"/>
    </xf>
    <xf numFmtId="0" fontId="2" fillId="16" borderId="2" xfId="2" applyFont="1" applyFill="1" applyBorder="1" applyAlignment="1">
      <alignment horizontal="left" vertical="center" wrapText="1"/>
    </xf>
    <xf numFmtId="0" fontId="34" fillId="17" borderId="52" xfId="2" applyFont="1" applyFill="1" applyBorder="1" applyAlignment="1">
      <alignment horizontal="left" vertical="center" wrapText="1"/>
    </xf>
    <xf numFmtId="1" fontId="7" fillId="0" borderId="15" xfId="2" applyNumberFormat="1" applyFont="1" applyBorder="1" applyAlignment="1" applyProtection="1">
      <alignment horizontal="center" vertical="center" wrapText="1"/>
      <protection locked="0"/>
    </xf>
    <xf numFmtId="0" fontId="2" fillId="5" borderId="95" xfId="2" applyFont="1" applyFill="1" applyBorder="1" applyAlignment="1">
      <alignment horizontal="center" vertical="center" wrapText="1"/>
    </xf>
    <xf numFmtId="0" fontId="3" fillId="0" borderId="96" xfId="2" applyFont="1" applyBorder="1"/>
    <xf numFmtId="0" fontId="3" fillId="0" borderId="98" xfId="2" applyFont="1" applyBorder="1"/>
    <xf numFmtId="0" fontId="2" fillId="5" borderId="72" xfId="2" applyFont="1" applyFill="1" applyBorder="1" applyAlignment="1">
      <alignment horizontal="center" vertical="center" wrapText="1"/>
    </xf>
    <xf numFmtId="14" fontId="2" fillId="22" borderId="14" xfId="2" applyNumberFormat="1" applyFont="1" applyFill="1" applyBorder="1" applyAlignment="1">
      <alignment horizontal="center" vertical="center" wrapText="1"/>
    </xf>
    <xf numFmtId="0" fontId="7" fillId="6" borderId="2" xfId="2" applyFont="1" applyFill="1" applyBorder="1" applyAlignment="1">
      <alignment horizontal="center" vertical="center" wrapText="1"/>
    </xf>
    <xf numFmtId="0" fontId="3" fillId="0" borderId="0" xfId="2" applyFont="1"/>
    <xf numFmtId="0" fontId="15" fillId="6" borderId="15" xfId="2" applyFont="1" applyFill="1" applyBorder="1" applyAlignment="1">
      <alignment horizontal="center" vertical="center" wrapText="1"/>
    </xf>
    <xf numFmtId="14" fontId="2" fillId="14" borderId="39" xfId="2" applyNumberFormat="1" applyFont="1" applyFill="1" applyBorder="1" applyAlignment="1">
      <alignment horizontal="center" vertical="center" wrapText="1"/>
    </xf>
    <xf numFmtId="1" fontId="7" fillId="19" borderId="40" xfId="2" applyNumberFormat="1" applyFont="1" applyFill="1" applyBorder="1" applyAlignment="1" applyProtection="1">
      <alignment horizontal="center" vertical="center" wrapText="1"/>
      <protection locked="0"/>
    </xf>
    <xf numFmtId="1" fontId="3" fillId="19" borderId="41" xfId="2" applyNumberFormat="1" applyFont="1" applyFill="1" applyBorder="1" applyProtection="1">
      <protection locked="0"/>
    </xf>
    <xf numFmtId="0" fontId="2" fillId="5" borderId="24" xfId="2" applyFont="1" applyFill="1" applyBorder="1" applyAlignment="1">
      <alignment horizontal="center" vertical="center" wrapText="1"/>
    </xf>
    <xf numFmtId="0" fontId="15" fillId="3" borderId="41" xfId="2" applyFont="1" applyFill="1" applyBorder="1" applyAlignment="1">
      <alignment horizontal="center" vertical="center" wrapText="1"/>
    </xf>
    <xf numFmtId="0" fontId="2" fillId="3" borderId="72" xfId="2" applyFont="1" applyFill="1" applyBorder="1" applyAlignment="1">
      <alignment horizontal="center" vertical="center" wrapText="1"/>
    </xf>
    <xf numFmtId="0" fontId="3" fillId="0" borderId="63" xfId="2" applyFont="1" applyBorder="1"/>
    <xf numFmtId="0" fontId="2" fillId="16" borderId="5" xfId="2" applyFont="1" applyFill="1" applyBorder="1" applyAlignment="1">
      <alignment horizontal="left" vertical="center" wrapText="1"/>
    </xf>
    <xf numFmtId="0" fontId="3" fillId="15" borderId="6" xfId="2" applyFont="1" applyFill="1" applyBorder="1"/>
    <xf numFmtId="0" fontId="3" fillId="15" borderId="7" xfId="2" applyFont="1" applyFill="1" applyBorder="1"/>
    <xf numFmtId="0" fontId="3" fillId="15" borderId="11" xfId="2" applyFont="1" applyFill="1" applyBorder="1"/>
    <xf numFmtId="0" fontId="3" fillId="15" borderId="17" xfId="2" applyFont="1" applyFill="1" applyBorder="1"/>
    <xf numFmtId="0" fontId="3" fillId="15" borderId="8" xfId="2" applyFont="1" applyFill="1" applyBorder="1"/>
    <xf numFmtId="0" fontId="3" fillId="15" borderId="9" xfId="2" applyFont="1" applyFill="1" applyBorder="1"/>
    <xf numFmtId="0" fontId="3" fillId="15" borderId="10" xfId="2" applyFont="1" applyFill="1" applyBorder="1"/>
    <xf numFmtId="0" fontId="34" fillId="24" borderId="33" xfId="2" applyFont="1" applyFill="1" applyBorder="1" applyAlignment="1">
      <alignment horizontal="left" vertical="center" wrapText="1"/>
    </xf>
    <xf numFmtId="0" fontId="3" fillId="17" borderId="26" xfId="2" applyFont="1" applyFill="1" applyBorder="1" applyAlignment="1">
      <alignment vertical="center"/>
    </xf>
    <xf numFmtId="0" fontId="3" fillId="17" borderId="27" xfId="2" applyFont="1" applyFill="1" applyBorder="1" applyAlignment="1">
      <alignment vertical="center"/>
    </xf>
    <xf numFmtId="0" fontId="2" fillId="6" borderId="55" xfId="2" applyFont="1" applyFill="1" applyBorder="1" applyAlignment="1">
      <alignment horizontal="center" vertical="center" wrapText="1"/>
    </xf>
    <xf numFmtId="0" fontId="2" fillId="6" borderId="0" xfId="2" applyFont="1" applyFill="1" applyAlignment="1">
      <alignment vertical="center" wrapText="1"/>
    </xf>
    <xf numFmtId="1" fontId="7" fillId="8" borderId="14" xfId="2" applyNumberFormat="1" applyFont="1" applyFill="1" applyBorder="1" applyAlignment="1">
      <alignment horizontal="center" vertical="center" wrapText="1"/>
    </xf>
    <xf numFmtId="0" fontId="7" fillId="4" borderId="15" xfId="2" applyFont="1" applyFill="1" applyBorder="1" applyAlignment="1" applyProtection="1">
      <alignment horizontal="center" vertical="center"/>
      <protection locked="0"/>
    </xf>
    <xf numFmtId="0" fontId="7" fillId="4" borderId="20" xfId="2" applyFont="1" applyFill="1" applyBorder="1" applyAlignment="1" applyProtection="1">
      <alignment horizontal="center" vertical="center"/>
      <protection locked="0"/>
    </xf>
    <xf numFmtId="0" fontId="3" fillId="0" borderId="21" xfId="2" applyFont="1" applyBorder="1" applyProtection="1">
      <protection locked="0"/>
    </xf>
    <xf numFmtId="166" fontId="7" fillId="4" borderId="77" xfId="2" applyNumberFormat="1" applyFont="1" applyFill="1" applyBorder="1" applyAlignment="1" applyProtection="1">
      <alignment horizontal="center" vertical="center" wrapText="1"/>
      <protection locked="0"/>
    </xf>
    <xf numFmtId="0" fontId="3" fillId="0" borderId="16" xfId="2" applyFont="1" applyBorder="1" applyProtection="1">
      <protection locked="0"/>
    </xf>
    <xf numFmtId="166" fontId="7" fillId="4" borderId="104" xfId="2" applyNumberFormat="1" applyFont="1" applyFill="1" applyBorder="1" applyAlignment="1" applyProtection="1">
      <alignment horizontal="center" vertical="center" wrapText="1"/>
      <protection locked="0"/>
    </xf>
    <xf numFmtId="0" fontId="3" fillId="0" borderId="105" xfId="2" applyFont="1" applyBorder="1" applyProtection="1">
      <protection locked="0"/>
    </xf>
    <xf numFmtId="0" fontId="6" fillId="24" borderId="33" xfId="2" applyFont="1" applyFill="1" applyBorder="1" applyAlignment="1">
      <alignment horizontal="left" vertical="center" wrapText="1"/>
    </xf>
    <xf numFmtId="0" fontId="12" fillId="7" borderId="34" xfId="2" applyFont="1" applyFill="1" applyBorder="1" applyAlignment="1">
      <alignment horizontal="center" vertical="center" wrapText="1"/>
    </xf>
    <xf numFmtId="0" fontId="3" fillId="0" borderId="29" xfId="2" applyFont="1" applyBorder="1"/>
    <xf numFmtId="0" fontId="2" fillId="14" borderId="26" xfId="2" applyFont="1" applyFill="1" applyBorder="1" applyAlignment="1">
      <alignment horizontal="center" vertical="center" wrapText="1"/>
    </xf>
    <xf numFmtId="0" fontId="3" fillId="15" borderId="26" xfId="2" applyFont="1" applyFill="1" applyBorder="1"/>
    <xf numFmtId="0" fontId="3" fillId="15" borderId="43" xfId="2" applyFont="1" applyFill="1" applyBorder="1"/>
    <xf numFmtId="0" fontId="2" fillId="14" borderId="42" xfId="2" applyFont="1" applyFill="1" applyBorder="1" applyAlignment="1">
      <alignment horizontal="center" vertical="center" wrapText="1"/>
    </xf>
    <xf numFmtId="0" fontId="3" fillId="15" borderId="27" xfId="2" applyFont="1" applyFill="1" applyBorder="1"/>
    <xf numFmtId="0" fontId="2" fillId="3" borderId="95" xfId="2" applyFont="1" applyFill="1" applyBorder="1" applyAlignment="1">
      <alignment horizontal="center" vertical="center" wrapText="1"/>
    </xf>
    <xf numFmtId="0" fontId="13" fillId="7" borderId="3" xfId="2" applyFont="1" applyFill="1" applyBorder="1" applyAlignment="1">
      <alignment horizontal="center" vertical="center" wrapText="1"/>
    </xf>
    <xf numFmtId="0" fontId="3" fillId="0" borderId="4" xfId="2" applyFont="1" applyBorder="1"/>
    <xf numFmtId="0" fontId="7" fillId="4" borderId="26" xfId="2" applyFont="1" applyFill="1" applyBorder="1" applyAlignment="1" applyProtection="1">
      <alignment horizontal="center" vertical="center"/>
      <protection locked="0"/>
    </xf>
    <xf numFmtId="0" fontId="3" fillId="0" borderId="43" xfId="2" applyFont="1" applyBorder="1" applyProtection="1">
      <protection locked="0"/>
    </xf>
    <xf numFmtId="1" fontId="7" fillId="4" borderId="15" xfId="2" applyNumberFormat="1" applyFont="1" applyFill="1" applyBorder="1" applyAlignment="1" applyProtection="1">
      <alignment horizontal="center" vertical="center" wrapText="1"/>
      <protection locked="0"/>
    </xf>
    <xf numFmtId="0" fontId="7" fillId="0" borderId="42" xfId="2" applyFont="1" applyBorder="1" applyAlignment="1" applyProtection="1">
      <alignment horizontal="center" vertical="center" wrapText="1"/>
      <protection locked="0"/>
    </xf>
    <xf numFmtId="0" fontId="7" fillId="0" borderId="14" xfId="2" applyFont="1" applyBorder="1" applyAlignment="1" applyProtection="1">
      <alignment horizontal="center" vertical="center" wrapText="1"/>
      <protection locked="0"/>
    </xf>
    <xf numFmtId="1" fontId="7" fillId="4" borderId="28" xfId="2" applyNumberFormat="1" applyFont="1" applyFill="1" applyBorder="1" applyAlignment="1" applyProtection="1">
      <alignment horizontal="center" vertical="center" wrapText="1"/>
      <protection locked="0"/>
    </xf>
    <xf numFmtId="0" fontId="2" fillId="12" borderId="33" xfId="2" applyFont="1" applyFill="1" applyBorder="1" applyAlignment="1">
      <alignment horizontal="left" vertical="center" wrapText="1"/>
    </xf>
    <xf numFmtId="0" fontId="3" fillId="12" borderId="26" xfId="2" applyFont="1" applyFill="1" applyBorder="1" applyAlignment="1">
      <alignment vertical="center"/>
    </xf>
    <xf numFmtId="0" fontId="3" fillId="12" borderId="27" xfId="2" applyFont="1" applyFill="1" applyBorder="1" applyAlignment="1">
      <alignment vertical="center"/>
    </xf>
    <xf numFmtId="0" fontId="7" fillId="0" borderId="40" xfId="2" applyFont="1" applyBorder="1" applyAlignment="1" applyProtection="1">
      <alignment horizontal="left" vertical="center" wrapText="1"/>
      <protection locked="0"/>
    </xf>
    <xf numFmtId="0" fontId="7" fillId="0" borderId="55" xfId="2" applyFont="1" applyBorder="1" applyAlignment="1" applyProtection="1">
      <alignment horizontal="left" vertical="top" wrapText="1"/>
      <protection locked="0"/>
    </xf>
    <xf numFmtId="0" fontId="7" fillId="0" borderId="40" xfId="2" applyFont="1" applyBorder="1" applyAlignment="1" applyProtection="1">
      <alignment horizontal="center" vertical="center" wrapText="1"/>
      <protection locked="0"/>
    </xf>
    <xf numFmtId="0" fontId="3" fillId="0" borderId="41" xfId="2" applyFont="1" applyBorder="1" applyProtection="1">
      <protection locked="0"/>
    </xf>
    <xf numFmtId="0" fontId="2" fillId="12" borderId="55" xfId="2" applyFont="1" applyFill="1" applyBorder="1" applyAlignment="1">
      <alignment horizontal="left" vertical="center" wrapText="1"/>
    </xf>
    <xf numFmtId="0" fontId="3" fillId="12" borderId="15" xfId="2" applyFont="1" applyFill="1" applyBorder="1" applyAlignment="1">
      <alignment vertical="center"/>
    </xf>
    <xf numFmtId="0" fontId="3" fillId="12" borderId="39" xfId="2" applyFont="1" applyFill="1" applyBorder="1" applyAlignment="1">
      <alignment vertical="center"/>
    </xf>
    <xf numFmtId="0" fontId="7" fillId="0" borderId="34" xfId="2" applyFont="1" applyBorder="1" applyAlignment="1" applyProtection="1">
      <alignment horizontal="left" vertical="top" wrapText="1"/>
      <protection locked="0"/>
    </xf>
    <xf numFmtId="0" fontId="3" fillId="0" borderId="2" xfId="2" applyFont="1" applyBorder="1" applyProtection="1">
      <protection locked="0"/>
    </xf>
    <xf numFmtId="0" fontId="1" fillId="0" borderId="0" xfId="2" applyFont="1" applyProtection="1">
      <protection locked="0"/>
    </xf>
    <xf numFmtId="0" fontId="3" fillId="0" borderId="44" xfId="2" applyFont="1" applyBorder="1" applyProtection="1">
      <protection locked="0"/>
    </xf>
    <xf numFmtId="0" fontId="3" fillId="0" borderId="36" xfId="2" applyFont="1" applyBorder="1" applyProtection="1">
      <protection locked="0"/>
    </xf>
    <xf numFmtId="0" fontId="3" fillId="0" borderId="37" xfId="2" applyFont="1" applyBorder="1" applyProtection="1">
      <protection locked="0"/>
    </xf>
    <xf numFmtId="0" fontId="3" fillId="0" borderId="45" xfId="2" applyFont="1" applyBorder="1" applyProtection="1">
      <protection locked="0"/>
    </xf>
    <xf numFmtId="0" fontId="2" fillId="12" borderId="40" xfId="2" applyFont="1" applyFill="1" applyBorder="1" applyAlignment="1">
      <alignment horizontal="left" vertical="center" wrapText="1"/>
    </xf>
    <xf numFmtId="0" fontId="3" fillId="12" borderId="28" xfId="2" applyFont="1" applyFill="1" applyBorder="1" applyAlignment="1">
      <alignment vertical="center"/>
    </xf>
    <xf numFmtId="0" fontId="3" fillId="12" borderId="41" xfId="2" applyFont="1" applyFill="1" applyBorder="1" applyAlignment="1">
      <alignment vertical="center"/>
    </xf>
    <xf numFmtId="0" fontId="3" fillId="12" borderId="42" xfId="2" applyFont="1" applyFill="1" applyBorder="1" applyAlignment="1">
      <alignment vertical="center"/>
    </xf>
    <xf numFmtId="0" fontId="3" fillId="12" borderId="43" xfId="2" applyFont="1" applyFill="1" applyBorder="1" applyAlignment="1">
      <alignment vertical="center"/>
    </xf>
    <xf numFmtId="0" fontId="11" fillId="0" borderId="40" xfId="1" applyBorder="1" applyAlignment="1" applyProtection="1">
      <alignment horizontal="left" vertical="center" wrapText="1"/>
      <protection locked="0"/>
    </xf>
    <xf numFmtId="0" fontId="3" fillId="12" borderId="46" xfId="2" applyFont="1" applyFill="1" applyBorder="1" applyAlignment="1">
      <alignment vertical="center"/>
    </xf>
    <xf numFmtId="0" fontId="3" fillId="12" borderId="37" xfId="2" applyFont="1" applyFill="1" applyBorder="1" applyAlignment="1">
      <alignment vertical="center"/>
    </xf>
    <xf numFmtId="0" fontId="3" fillId="12" borderId="45" xfId="2" applyFont="1" applyFill="1" applyBorder="1" applyAlignment="1">
      <alignment vertical="center"/>
    </xf>
    <xf numFmtId="14" fontId="7" fillId="0" borderId="40" xfId="2" applyNumberFormat="1" applyFont="1" applyBorder="1" applyAlignment="1" applyProtection="1">
      <alignment horizontal="left" vertical="center" wrapText="1"/>
      <protection locked="0"/>
    </xf>
    <xf numFmtId="0" fontId="3" fillId="0" borderId="46" xfId="2" applyFont="1" applyBorder="1" applyProtection="1">
      <protection locked="0"/>
    </xf>
    <xf numFmtId="0" fontId="3" fillId="0" borderId="38" xfId="2" applyFont="1" applyBorder="1" applyProtection="1">
      <protection locked="0"/>
    </xf>
    <xf numFmtId="0" fontId="7" fillId="6" borderId="32" xfId="2" applyFont="1" applyFill="1" applyBorder="1" applyAlignment="1">
      <alignment horizontal="center" wrapText="1"/>
    </xf>
    <xf numFmtId="0" fontId="7" fillId="0" borderId="28" xfId="2" applyFont="1" applyBorder="1" applyAlignment="1" applyProtection="1">
      <alignment horizontal="center" vertical="center" wrapText="1"/>
      <protection locked="0"/>
    </xf>
    <xf numFmtId="0" fontId="34" fillId="24" borderId="50" xfId="2" applyFont="1" applyFill="1" applyBorder="1" applyAlignment="1">
      <alignment horizontal="left" vertical="center" wrapText="1"/>
    </xf>
    <xf numFmtId="165" fontId="15" fillId="6" borderId="15" xfId="2" applyNumberFormat="1" applyFont="1" applyFill="1" applyBorder="1" applyAlignment="1">
      <alignment horizontal="center" vertical="center" wrapText="1"/>
    </xf>
    <xf numFmtId="0" fontId="34" fillId="24" borderId="52" xfId="2" applyFont="1" applyFill="1" applyBorder="1" applyAlignment="1">
      <alignment horizontal="left" vertical="center" wrapText="1"/>
    </xf>
    <xf numFmtId="0" fontId="5" fillId="16" borderId="32" xfId="2" applyFont="1" applyFill="1" applyBorder="1" applyAlignment="1">
      <alignment horizontal="left" vertical="center" wrapText="1"/>
    </xf>
    <xf numFmtId="0" fontId="6" fillId="17" borderId="52" xfId="2" applyFont="1" applyFill="1" applyBorder="1" applyAlignment="1">
      <alignment horizontal="left" vertical="center" wrapText="1"/>
    </xf>
    <xf numFmtId="0" fontId="2" fillId="3" borderId="28" xfId="2" applyFont="1" applyFill="1" applyBorder="1" applyAlignment="1">
      <alignment horizontal="left" vertical="center" wrapText="1"/>
    </xf>
    <xf numFmtId="0" fontId="12" fillId="7" borderId="28" xfId="2" applyFont="1" applyFill="1" applyBorder="1" applyAlignment="1">
      <alignment horizontal="center" vertical="center"/>
    </xf>
    <xf numFmtId="0" fontId="2" fillId="3" borderId="59" xfId="2" applyFont="1" applyFill="1" applyBorder="1" applyAlignment="1">
      <alignment horizontal="left" vertical="center" wrapText="1"/>
    </xf>
    <xf numFmtId="0" fontId="2" fillId="5" borderId="32" xfId="2" applyFont="1" applyFill="1" applyBorder="1" applyAlignment="1">
      <alignment horizontal="center" vertical="center" wrapText="1"/>
    </xf>
    <xf numFmtId="0" fontId="6" fillId="18" borderId="50" xfId="2" applyFont="1" applyFill="1" applyBorder="1" applyAlignment="1">
      <alignment horizontal="left" vertical="center" wrapText="1"/>
    </xf>
    <xf numFmtId="0" fontId="12" fillId="7" borderId="55" xfId="2" applyFont="1" applyFill="1" applyBorder="1" applyAlignment="1">
      <alignment horizontal="center" wrapText="1"/>
    </xf>
    <xf numFmtId="0" fontId="12" fillId="7" borderId="15" xfId="2" applyFont="1" applyFill="1" applyBorder="1" applyAlignment="1">
      <alignment horizontal="center" vertical="center" wrapText="1"/>
    </xf>
    <xf numFmtId="1" fontId="17" fillId="8" borderId="64" xfId="2" applyNumberFormat="1" applyFont="1" applyFill="1" applyBorder="1" applyAlignment="1">
      <alignment horizontal="center" vertical="center" wrapText="1"/>
    </xf>
    <xf numFmtId="14" fontId="2" fillId="14" borderId="56" xfId="2" applyNumberFormat="1" applyFont="1" applyFill="1" applyBorder="1" applyAlignment="1">
      <alignment horizontal="center" vertical="center" wrapText="1"/>
    </xf>
    <xf numFmtId="1" fontId="17" fillId="11" borderId="14" xfId="2" applyNumberFormat="1" applyFont="1" applyFill="1" applyBorder="1" applyAlignment="1">
      <alignment horizontal="center" vertical="center" wrapText="1"/>
    </xf>
    <xf numFmtId="0" fontId="2" fillId="15" borderId="99" xfId="2" applyFont="1" applyFill="1" applyBorder="1" applyAlignment="1">
      <alignment horizontal="left" vertical="center" wrapText="1"/>
    </xf>
    <xf numFmtId="0" fontId="3" fillId="15" borderId="12" xfId="2" applyFont="1" applyFill="1" applyBorder="1"/>
    <xf numFmtId="0" fontId="3" fillId="15" borderId="13" xfId="2" applyFont="1" applyFill="1" applyBorder="1"/>
    <xf numFmtId="0" fontId="3" fillId="15" borderId="100" xfId="2" applyFont="1" applyFill="1" applyBorder="1"/>
    <xf numFmtId="0" fontId="37" fillId="15" borderId="18" xfId="2" applyFill="1" applyBorder="1"/>
    <xf numFmtId="0" fontId="3" fillId="15" borderId="19" xfId="2" applyFont="1" applyFill="1" applyBorder="1"/>
    <xf numFmtId="0" fontId="3" fillId="15" borderId="101" xfId="2" applyFont="1" applyFill="1" applyBorder="1"/>
    <xf numFmtId="0" fontId="3" fillId="15" borderId="22" xfId="2" applyFont="1" applyFill="1" applyBorder="1"/>
    <xf numFmtId="0" fontId="3" fillId="15" borderId="23" xfId="2" applyFont="1" applyFill="1" applyBorder="1"/>
    <xf numFmtId="0" fontId="34" fillId="18" borderId="6" xfId="2" applyFont="1" applyFill="1" applyBorder="1" applyAlignment="1">
      <alignment horizontal="left" vertical="center" wrapText="1"/>
    </xf>
    <xf numFmtId="0" fontId="3" fillId="17" borderId="6" xfId="2" applyFont="1" applyFill="1" applyBorder="1" applyAlignment="1">
      <alignment horizontal="left" vertical="center"/>
    </xf>
    <xf numFmtId="0" fontId="3" fillId="17" borderId="3" xfId="2" applyFont="1" applyFill="1" applyBorder="1" applyAlignment="1">
      <alignment horizontal="left" vertical="center"/>
    </xf>
    <xf numFmtId="0" fontId="3" fillId="17" borderId="4" xfId="2" applyFont="1" applyFill="1" applyBorder="1" applyAlignment="1">
      <alignment horizontal="left" vertical="center"/>
    </xf>
    <xf numFmtId="0" fontId="13" fillId="7" borderId="26" xfId="2" applyFont="1" applyFill="1" applyBorder="1" applyAlignment="1">
      <alignment horizontal="center" vertical="center"/>
    </xf>
    <xf numFmtId="166" fontId="7" fillId="4" borderId="15" xfId="2" applyNumberFormat="1" applyFont="1" applyFill="1" applyBorder="1" applyAlignment="1" applyProtection="1">
      <alignment horizontal="center" vertical="center" wrapText="1"/>
      <protection locked="0"/>
    </xf>
    <xf numFmtId="166" fontId="7" fillId="4" borderId="16" xfId="2" applyNumberFormat="1" applyFont="1" applyFill="1" applyBorder="1" applyAlignment="1" applyProtection="1">
      <alignment horizontal="center" vertical="center" wrapText="1"/>
      <protection locked="0"/>
    </xf>
    <xf numFmtId="0" fontId="12" fillId="7" borderId="102" xfId="2" applyFont="1" applyFill="1" applyBorder="1" applyAlignment="1">
      <alignment horizontal="center" vertical="center" wrapText="1"/>
    </xf>
    <xf numFmtId="0" fontId="3" fillId="0" borderId="103" xfId="2" applyFont="1" applyBorder="1"/>
    <xf numFmtId="1" fontId="7" fillId="4" borderId="14" xfId="2" applyNumberFormat="1" applyFont="1" applyFill="1" applyBorder="1" applyAlignment="1" applyProtection="1">
      <alignment horizontal="center" vertical="center" wrapText="1"/>
      <protection locked="0"/>
    </xf>
    <xf numFmtId="0" fontId="2" fillId="14" borderId="80" xfId="2" applyFont="1" applyFill="1" applyBorder="1" applyAlignment="1">
      <alignment horizontal="center" vertical="center" wrapText="1"/>
    </xf>
    <xf numFmtId="0" fontId="3" fillId="15" borderId="81" xfId="2" applyFont="1" applyFill="1" applyBorder="1"/>
    <xf numFmtId="0" fontId="3" fillId="15" borderId="82" xfId="2" applyFont="1" applyFill="1" applyBorder="1"/>
    <xf numFmtId="0" fontId="2" fillId="3" borderId="2" xfId="2" applyFont="1" applyFill="1" applyBorder="1" applyAlignment="1">
      <alignment horizontal="center" vertical="center" wrapText="1"/>
    </xf>
    <xf numFmtId="0" fontId="13" fillId="7" borderId="34" xfId="2" applyFont="1" applyFill="1" applyBorder="1" applyAlignment="1">
      <alignment horizontal="center" vertical="center" wrapText="1"/>
    </xf>
    <xf numFmtId="0" fontId="3" fillId="19" borderId="28" xfId="2" applyFont="1" applyFill="1" applyBorder="1" applyProtection="1">
      <protection locked="0"/>
    </xf>
    <xf numFmtId="0" fontId="3" fillId="19" borderId="41" xfId="2" applyFont="1" applyFill="1" applyBorder="1" applyProtection="1">
      <protection locked="0"/>
    </xf>
    <xf numFmtId="0" fontId="7" fillId="19" borderId="40" xfId="2" applyFont="1" applyFill="1" applyBorder="1" applyAlignment="1" applyProtection="1">
      <alignment horizontal="left" vertical="center" wrapText="1"/>
      <protection locked="0"/>
    </xf>
    <xf numFmtId="0" fontId="3" fillId="19" borderId="29" xfId="2" applyFont="1" applyFill="1" applyBorder="1" applyProtection="1">
      <protection locked="0"/>
    </xf>
    <xf numFmtId="0" fontId="2" fillId="10" borderId="15" xfId="2" applyFont="1" applyFill="1" applyBorder="1" applyAlignment="1">
      <alignment horizontal="center" vertical="center" wrapText="1"/>
    </xf>
    <xf numFmtId="0" fontId="40" fillId="17" borderId="107" xfId="2" applyFont="1" applyFill="1" applyBorder="1" applyAlignment="1">
      <alignment vertical="center" wrapText="1"/>
    </xf>
    <xf numFmtId="0" fontId="1" fillId="17" borderId="48" xfId="2" applyFont="1" applyFill="1" applyBorder="1" applyAlignment="1">
      <alignment vertical="center" wrapText="1"/>
    </xf>
    <xf numFmtId="0" fontId="1" fillId="17" borderId="106" xfId="2" applyFont="1" applyFill="1" applyBorder="1" applyAlignment="1">
      <alignment vertical="center" wrapText="1"/>
    </xf>
    <xf numFmtId="0" fontId="12" fillId="7" borderId="14" xfId="2" applyFont="1" applyFill="1" applyBorder="1" applyAlignment="1">
      <alignment horizontal="left" vertical="center" wrapText="1"/>
    </xf>
    <xf numFmtId="0" fontId="2" fillId="3" borderId="31" xfId="2" applyFont="1" applyFill="1" applyBorder="1" applyAlignment="1">
      <alignment horizontal="center" vertical="center" wrapText="1"/>
    </xf>
    <xf numFmtId="166" fontId="7" fillId="4" borderId="78" xfId="2" applyNumberFormat="1" applyFont="1" applyFill="1" applyBorder="1" applyAlignment="1" applyProtection="1">
      <alignment horizontal="center" vertical="center" wrapText="1"/>
      <protection locked="0"/>
    </xf>
    <xf numFmtId="0" fontId="7" fillId="4" borderId="14" xfId="2" applyFont="1" applyFill="1" applyBorder="1" applyAlignment="1" applyProtection="1">
      <alignment horizontal="center" vertical="center"/>
      <protection locked="0"/>
    </xf>
    <xf numFmtId="0" fontId="1" fillId="17" borderId="107" xfId="2" applyFont="1" applyFill="1" applyBorder="1" applyAlignment="1">
      <alignment vertical="center" wrapText="1"/>
    </xf>
    <xf numFmtId="0" fontId="7" fillId="9" borderId="14" xfId="2" applyFont="1" applyFill="1" applyBorder="1" applyAlignment="1" applyProtection="1">
      <alignment horizontal="left" vertical="center" wrapText="1"/>
      <protection locked="0"/>
    </xf>
    <xf numFmtId="0" fontId="3" fillId="19" borderId="15" xfId="2" applyFont="1" applyFill="1" applyBorder="1" applyProtection="1">
      <protection locked="0"/>
    </xf>
    <xf numFmtId="0" fontId="3" fillId="19" borderId="56" xfId="2" applyFont="1" applyFill="1" applyBorder="1" applyProtection="1">
      <protection locked="0"/>
    </xf>
    <xf numFmtId="0" fontId="7" fillId="6" borderId="15" xfId="2" applyFont="1" applyFill="1" applyBorder="1" applyAlignment="1">
      <alignment horizontal="left" vertical="center" wrapText="1"/>
    </xf>
    <xf numFmtId="0" fontId="7" fillId="4" borderId="14" xfId="2" applyFont="1" applyFill="1" applyBorder="1" applyAlignment="1" applyProtection="1">
      <alignment horizontal="left" vertical="center" wrapText="1"/>
      <protection locked="0"/>
    </xf>
    <xf numFmtId="0" fontId="2" fillId="14" borderId="14" xfId="2" applyFont="1" applyFill="1" applyBorder="1" applyAlignment="1">
      <alignment horizontal="center" vertical="center" wrapText="1"/>
    </xf>
    <xf numFmtId="0" fontId="3" fillId="15" borderId="15" xfId="2" applyFont="1" applyFill="1" applyBorder="1"/>
    <xf numFmtId="0" fontId="3" fillId="15" borderId="39" xfId="2" applyFont="1" applyFill="1" applyBorder="1"/>
    <xf numFmtId="0" fontId="3" fillId="15" borderId="56" xfId="2" applyFont="1" applyFill="1" applyBorder="1"/>
    <xf numFmtId="1" fontId="7" fillId="9" borderId="14" xfId="2" applyNumberFormat="1" applyFont="1" applyFill="1" applyBorder="1" applyAlignment="1" applyProtection="1">
      <alignment horizontal="center" vertical="center" wrapText="1"/>
      <protection locked="0"/>
    </xf>
    <xf numFmtId="0" fontId="3" fillId="19" borderId="39" xfId="2" applyFont="1" applyFill="1" applyBorder="1" applyProtection="1">
      <protection locked="0"/>
    </xf>
    <xf numFmtId="0" fontId="2" fillId="20" borderId="41" xfId="2" applyFont="1" applyFill="1" applyBorder="1" applyAlignment="1">
      <alignment horizontal="left" vertical="center" wrapText="1"/>
    </xf>
    <xf numFmtId="0" fontId="3" fillId="17" borderId="44" xfId="2" applyFont="1" applyFill="1" applyBorder="1"/>
    <xf numFmtId="0" fontId="2" fillId="18" borderId="41" xfId="2" applyFont="1" applyFill="1" applyBorder="1" applyAlignment="1">
      <alignment horizontal="left" vertical="center" wrapText="1"/>
    </xf>
    <xf numFmtId="0" fontId="40" fillId="17" borderId="107" xfId="2" applyFont="1" applyFill="1" applyBorder="1" applyAlignment="1">
      <alignment horizontal="left" vertical="center" wrapText="1"/>
    </xf>
    <xf numFmtId="0" fontId="40" fillId="17" borderId="48" xfId="2" applyFont="1" applyFill="1" applyBorder="1" applyAlignment="1">
      <alignment horizontal="left" vertical="center" wrapText="1"/>
    </xf>
    <xf numFmtId="0" fontId="40" fillId="17" borderId="106" xfId="2" applyFont="1" applyFill="1" applyBorder="1" applyAlignment="1">
      <alignment horizontal="left" vertical="center" wrapText="1"/>
    </xf>
    <xf numFmtId="0" fontId="2" fillId="3" borderId="41" xfId="2" applyFont="1" applyFill="1" applyBorder="1" applyAlignment="1">
      <alignment horizontal="left" vertical="center" wrapText="1"/>
    </xf>
    <xf numFmtId="1" fontId="7" fillId="0" borderId="40" xfId="2" applyNumberFormat="1" applyFont="1" applyBorder="1" applyAlignment="1" applyProtection="1">
      <alignment horizontal="center" vertical="center" wrapText="1"/>
      <protection locked="0"/>
    </xf>
    <xf numFmtId="0" fontId="2" fillId="10" borderId="33" xfId="2" applyFont="1" applyFill="1" applyBorder="1" applyAlignment="1">
      <alignment horizontal="center" vertical="center" wrapText="1"/>
    </xf>
    <xf numFmtId="0" fontId="3" fillId="0" borderId="27" xfId="2" applyFont="1" applyBorder="1"/>
    <xf numFmtId="0" fontId="2" fillId="10" borderId="55" xfId="2" applyFont="1" applyFill="1" applyBorder="1" applyAlignment="1">
      <alignment horizontal="center" vertical="center" wrapText="1"/>
    </xf>
    <xf numFmtId="1" fontId="7" fillId="9" borderId="14" xfId="2" applyNumberFormat="1" applyFont="1" applyFill="1" applyBorder="1" applyAlignment="1">
      <alignment horizontal="center" vertical="center" wrapText="1"/>
    </xf>
    <xf numFmtId="0" fontId="3" fillId="19" borderId="15" xfId="2" applyFont="1" applyFill="1" applyBorder="1"/>
    <xf numFmtId="0" fontId="7" fillId="9" borderId="14" xfId="2" applyFont="1" applyFill="1" applyBorder="1" applyAlignment="1">
      <alignment horizontal="left" vertical="center" wrapText="1"/>
    </xf>
    <xf numFmtId="0" fontId="3" fillId="19" borderId="56" xfId="2" applyFont="1" applyFill="1" applyBorder="1"/>
    <xf numFmtId="0" fontId="12" fillId="7" borderId="15" xfId="2" applyFont="1" applyFill="1" applyBorder="1" applyAlignment="1">
      <alignment horizontal="left" vertical="center" wrapText="1"/>
    </xf>
    <xf numFmtId="0" fontId="7" fillId="19" borderId="14" xfId="2" applyFont="1" applyFill="1" applyBorder="1" applyAlignment="1" applyProtection="1">
      <alignment horizontal="left" vertical="center" wrapText="1"/>
      <protection locked="0"/>
    </xf>
    <xf numFmtId="0" fontId="7" fillId="19" borderId="14" xfId="2" applyFont="1" applyFill="1" applyBorder="1" applyAlignment="1">
      <alignment horizontal="left" vertical="center" wrapText="1"/>
    </xf>
    <xf numFmtId="0" fontId="7" fillId="11" borderId="14" xfId="2" applyFont="1" applyFill="1" applyBorder="1" applyAlignment="1">
      <alignment horizontal="left" vertical="center" wrapText="1"/>
    </xf>
    <xf numFmtId="0" fontId="2" fillId="3" borderId="55" xfId="2" applyFont="1" applyFill="1" applyBorder="1" applyAlignment="1">
      <alignment horizontal="left" vertical="center" wrapText="1"/>
    </xf>
    <xf numFmtId="0" fontId="2" fillId="5" borderId="41" xfId="2" applyFont="1" applyFill="1" applyBorder="1" applyAlignment="1">
      <alignment horizontal="left" vertical="center" wrapText="1"/>
    </xf>
    <xf numFmtId="0" fontId="3" fillId="17" borderId="43" xfId="2" applyFont="1" applyFill="1" applyBorder="1"/>
    <xf numFmtId="0" fontId="2" fillId="21" borderId="41" xfId="2" applyFont="1" applyFill="1" applyBorder="1" applyAlignment="1">
      <alignment horizontal="left" vertical="center" wrapText="1"/>
    </xf>
    <xf numFmtId="0" fontId="5" fillId="5" borderId="15" xfId="2" applyFont="1" applyFill="1" applyBorder="1" applyAlignment="1">
      <alignment horizontal="left" vertical="center"/>
    </xf>
    <xf numFmtId="0" fontId="6" fillId="0" borderId="55" xfId="2" applyFont="1" applyBorder="1" applyAlignment="1" applyProtection="1">
      <alignment horizontal="left" vertical="top" wrapText="1"/>
      <protection locked="0"/>
    </xf>
    <xf numFmtId="0" fontId="6" fillId="0" borderId="15" xfId="2" applyFont="1" applyBorder="1" applyAlignment="1" applyProtection="1">
      <alignment horizontal="left" vertical="top" wrapText="1"/>
      <protection locked="0"/>
    </xf>
    <xf numFmtId="0" fontId="6" fillId="0" borderId="56" xfId="2" applyFont="1" applyBorder="1" applyAlignment="1" applyProtection="1">
      <alignment horizontal="left" vertical="top" wrapText="1"/>
      <protection locked="0"/>
    </xf>
    <xf numFmtId="0" fontId="6" fillId="0" borderId="37" xfId="2" applyFont="1" applyBorder="1" applyAlignment="1" applyProtection="1">
      <alignment horizontal="left" vertical="top" wrapText="1"/>
      <protection locked="0"/>
    </xf>
    <xf numFmtId="0" fontId="2" fillId="17" borderId="14" xfId="2" applyFont="1" applyFill="1" applyBorder="1" applyAlignment="1">
      <alignment horizontal="left" vertical="center" wrapText="1"/>
    </xf>
    <xf numFmtId="0" fontId="3" fillId="17" borderId="39" xfId="2" applyFont="1" applyFill="1" applyBorder="1"/>
    <xf numFmtId="0" fontId="3" fillId="0" borderId="71" xfId="2" applyFont="1" applyBorder="1" applyProtection="1">
      <protection locked="0"/>
    </xf>
    <xf numFmtId="0" fontId="7" fillId="0" borderId="14" xfId="2" applyFont="1" applyBorder="1" applyAlignment="1">
      <alignment horizontal="left" vertical="center" wrapText="1"/>
    </xf>
    <xf numFmtId="0" fontId="3" fillId="0" borderId="70" xfId="2" applyFont="1" applyBorder="1"/>
    <xf numFmtId="0" fontId="3" fillId="0" borderId="70" xfId="2" applyFont="1" applyBorder="1" applyProtection="1">
      <protection locked="0"/>
    </xf>
    <xf numFmtId="0" fontId="2" fillId="17" borderId="40" xfId="2" applyFont="1" applyFill="1" applyBorder="1" applyAlignment="1">
      <alignment horizontal="left" vertical="center" wrapText="1"/>
    </xf>
    <xf numFmtId="0" fontId="3" fillId="17" borderId="28" xfId="2" applyFont="1" applyFill="1" applyBorder="1"/>
    <xf numFmtId="0" fontId="3" fillId="17" borderId="41" xfId="2" applyFont="1" applyFill="1" applyBorder="1"/>
    <xf numFmtId="0" fontId="3" fillId="17" borderId="42" xfId="2" applyFont="1" applyFill="1" applyBorder="1"/>
    <xf numFmtId="0" fontId="3" fillId="17" borderId="26" xfId="2" applyFont="1" applyFill="1" applyBorder="1"/>
    <xf numFmtId="0" fontId="7" fillId="24" borderId="0" xfId="2" applyFont="1" applyFill="1" applyAlignment="1">
      <alignment horizontal="left" vertical="center" wrapText="1"/>
    </xf>
    <xf numFmtId="0" fontId="3" fillId="17" borderId="0" xfId="2" applyFont="1" applyFill="1"/>
    <xf numFmtId="0" fontId="3" fillId="17" borderId="25" xfId="2" applyFont="1" applyFill="1" applyBorder="1"/>
    <xf numFmtId="0" fontId="3" fillId="0" borderId="113" xfId="2" applyFont="1" applyBorder="1"/>
    <xf numFmtId="0" fontId="5" fillId="14" borderId="32" xfId="2" applyFont="1" applyFill="1" applyBorder="1" applyAlignment="1">
      <alignment horizontal="center" vertical="center"/>
    </xf>
    <xf numFmtId="0" fontId="3" fillId="15" borderId="112" xfId="2" applyFont="1" applyFill="1" applyBorder="1"/>
    <xf numFmtId="0" fontId="3" fillId="15" borderId="111" xfId="2" applyFont="1" applyFill="1" applyBorder="1"/>
    <xf numFmtId="0" fontId="2" fillId="17" borderId="42" xfId="2" applyFont="1" applyFill="1" applyBorder="1" applyAlignment="1">
      <alignment horizontal="left" vertical="center" wrapText="1"/>
    </xf>
    <xf numFmtId="0" fontId="3" fillId="0" borderId="79" xfId="2" applyFont="1" applyBorder="1" applyProtection="1">
      <protection locked="0"/>
    </xf>
    <xf numFmtId="167" fontId="7" fillId="0" borderId="14" xfId="2" applyNumberFormat="1" applyFont="1" applyBorder="1" applyAlignment="1" applyProtection="1">
      <alignment horizontal="left" vertical="center"/>
      <protection locked="0"/>
    </xf>
    <xf numFmtId="167" fontId="7" fillId="0" borderId="55" xfId="2" applyNumberFormat="1" applyFont="1" applyBorder="1" applyAlignment="1" applyProtection="1">
      <alignment horizontal="left" vertical="center"/>
      <protection locked="0"/>
    </xf>
    <xf numFmtId="0" fontId="7" fillId="3" borderId="55" xfId="2" applyFont="1" applyFill="1" applyBorder="1" applyAlignment="1">
      <alignment horizontal="left" vertical="center"/>
    </xf>
    <xf numFmtId="0" fontId="2" fillId="5" borderId="31" xfId="2" applyFont="1" applyFill="1" applyBorder="1" applyAlignment="1">
      <alignment horizontal="center" vertical="center"/>
    </xf>
    <xf numFmtId="0" fontId="12" fillId="7" borderId="34" xfId="2" applyFont="1" applyFill="1" applyBorder="1" applyAlignment="1">
      <alignment horizontal="center" vertical="center"/>
    </xf>
    <xf numFmtId="0" fontId="30" fillId="30" borderId="28" xfId="2" applyFont="1" applyFill="1" applyBorder="1"/>
    <xf numFmtId="0" fontId="30" fillId="30" borderId="41" xfId="2" applyFont="1" applyFill="1" applyBorder="1"/>
    <xf numFmtId="0" fontId="30" fillId="30" borderId="33" xfId="2" applyFont="1" applyFill="1" applyBorder="1"/>
    <xf numFmtId="0" fontId="30" fillId="30" borderId="26" xfId="2" applyFont="1" applyFill="1" applyBorder="1"/>
    <xf numFmtId="0" fontId="30" fillId="30" borderId="43" xfId="2" applyFont="1" applyFill="1" applyBorder="1"/>
    <xf numFmtId="0" fontId="2" fillId="3" borderId="55" xfId="2" applyFont="1" applyFill="1" applyBorder="1" applyAlignment="1">
      <alignment horizontal="left" vertical="center"/>
    </xf>
    <xf numFmtId="0" fontId="7" fillId="17" borderId="55" xfId="2" applyFont="1" applyFill="1" applyBorder="1" applyAlignment="1">
      <alignment horizontal="left" vertical="center"/>
    </xf>
    <xf numFmtId="0" fontId="2" fillId="3" borderId="57" xfId="2" applyFont="1" applyFill="1" applyBorder="1" applyAlignment="1">
      <alignment horizontal="left" vertical="center"/>
    </xf>
    <xf numFmtId="167" fontId="2" fillId="0" borderId="61" xfId="2" applyNumberFormat="1" applyFont="1" applyBorder="1" applyAlignment="1">
      <alignment horizontal="left" vertical="center"/>
    </xf>
    <xf numFmtId="0" fontId="8" fillId="0" borderId="59" xfId="2" applyFont="1" applyBorder="1"/>
    <xf numFmtId="0" fontId="8" fillId="0" borderId="58" xfId="2" applyFont="1" applyBorder="1"/>
    <xf numFmtId="167" fontId="2" fillId="0" borderId="57" xfId="2" applyNumberFormat="1" applyFont="1" applyBorder="1" applyAlignment="1">
      <alignment horizontal="left" vertical="center"/>
    </xf>
    <xf numFmtId="167" fontId="2" fillId="0" borderId="14" xfId="2" applyNumberFormat="1" applyFont="1" applyBorder="1" applyAlignment="1">
      <alignment horizontal="left" vertical="center"/>
    </xf>
    <xf numFmtId="0" fontId="8" fillId="0" borderId="15" xfId="2" applyFont="1" applyBorder="1"/>
    <xf numFmtId="0" fontId="8" fillId="0" borderId="56" xfId="2" applyFont="1" applyBorder="1"/>
    <xf numFmtId="167" fontId="2" fillId="0" borderId="55" xfId="2" applyNumberFormat="1" applyFont="1" applyBorder="1" applyAlignment="1">
      <alignment horizontal="left" vertical="center"/>
    </xf>
    <xf numFmtId="0" fontId="2" fillId="14" borderId="28" xfId="2" applyFont="1" applyFill="1" applyBorder="1" applyAlignment="1">
      <alignment horizontal="center" vertical="center" wrapText="1"/>
    </xf>
    <xf numFmtId="0" fontId="3" fillId="15" borderId="28" xfId="2" applyFont="1" applyFill="1" applyBorder="1"/>
    <xf numFmtId="0" fontId="3" fillId="15" borderId="29" xfId="2" applyFont="1" applyFill="1" applyBorder="1"/>
    <xf numFmtId="0" fontId="3" fillId="0" borderId="108" xfId="2" applyFont="1" applyBorder="1" applyProtection="1">
      <protection locked="0"/>
    </xf>
    <xf numFmtId="167" fontId="7" fillId="0" borderId="15" xfId="2" applyNumberFormat="1" applyFont="1" applyBorder="1" applyAlignment="1" applyProtection="1">
      <alignment horizontal="left" vertical="center"/>
      <protection locked="0"/>
    </xf>
    <xf numFmtId="0" fontId="3" fillId="17" borderId="46" xfId="2" applyFont="1" applyFill="1" applyBorder="1"/>
    <xf numFmtId="0" fontId="3" fillId="17" borderId="37" xfId="2" applyFont="1" applyFill="1" applyBorder="1"/>
    <xf numFmtId="0" fontId="3" fillId="17" borderId="45" xfId="2" applyFont="1" applyFill="1" applyBorder="1"/>
    <xf numFmtId="14" fontId="2" fillId="0" borderId="40" xfId="2" applyNumberFormat="1" applyFont="1" applyBorder="1" applyAlignment="1" applyProtection="1">
      <alignment horizontal="left" vertical="center" wrapText="1"/>
      <protection locked="0"/>
    </xf>
    <xf numFmtId="0" fontId="5" fillId="19" borderId="14" xfId="2" applyFont="1" applyFill="1" applyBorder="1" applyAlignment="1">
      <alignment horizontal="left" vertical="center" wrapText="1"/>
    </xf>
    <xf numFmtId="0" fontId="6" fillId="19" borderId="14" xfId="2" applyFont="1" applyFill="1" applyBorder="1" applyAlignment="1" applyProtection="1">
      <alignment horizontal="center" vertical="center" wrapText="1"/>
      <protection locked="0"/>
    </xf>
    <xf numFmtId="0" fontId="7" fillId="19" borderId="14" xfId="2" applyFont="1" applyFill="1" applyBorder="1" applyAlignment="1" applyProtection="1">
      <alignment horizontal="center" vertical="center" wrapText="1"/>
      <protection locked="0"/>
    </xf>
    <xf numFmtId="0" fontId="3" fillId="19" borderId="70" xfId="2" applyFont="1" applyFill="1" applyBorder="1" applyProtection="1">
      <protection locked="0"/>
    </xf>
    <xf numFmtId="0" fontId="5" fillId="19" borderId="61" xfId="2" applyFont="1" applyFill="1" applyBorder="1" applyAlignment="1">
      <alignment horizontal="left" vertical="center" wrapText="1"/>
    </xf>
    <xf numFmtId="0" fontId="3" fillId="19" borderId="59" xfId="2" applyFont="1" applyFill="1" applyBorder="1"/>
    <xf numFmtId="0" fontId="3" fillId="19" borderId="60" xfId="2" applyFont="1" applyFill="1" applyBorder="1"/>
    <xf numFmtId="0" fontId="6" fillId="19" borderId="61" xfId="2" applyFont="1" applyFill="1" applyBorder="1" applyAlignment="1" applyProtection="1">
      <alignment horizontal="center" vertical="center" wrapText="1"/>
      <protection locked="0"/>
    </xf>
    <xf numFmtId="0" fontId="3" fillId="19" borderId="59" xfId="2" applyFont="1" applyFill="1" applyBorder="1" applyProtection="1">
      <protection locked="0"/>
    </xf>
    <xf numFmtId="0" fontId="3" fillId="19" borderId="60" xfId="2" applyFont="1" applyFill="1" applyBorder="1" applyProtection="1">
      <protection locked="0"/>
    </xf>
    <xf numFmtId="0" fontId="7" fillId="19" borderId="61" xfId="2" applyFont="1" applyFill="1" applyBorder="1" applyAlignment="1" applyProtection="1">
      <alignment horizontal="center" vertical="center" wrapText="1"/>
      <protection locked="0"/>
    </xf>
    <xf numFmtId="0" fontId="3" fillId="19" borderId="71" xfId="2" applyFont="1" applyFill="1" applyBorder="1" applyProtection="1">
      <protection locked="0"/>
    </xf>
    <xf numFmtId="0" fontId="7" fillId="6" borderId="32" xfId="2" applyFont="1" applyFill="1" applyBorder="1" applyAlignment="1">
      <alignment horizontal="left" vertical="center" wrapText="1"/>
    </xf>
    <xf numFmtId="0" fontId="2" fillId="17" borderId="15" xfId="2" applyFont="1" applyFill="1" applyBorder="1" applyAlignment="1">
      <alignment horizontal="left" vertical="center" wrapText="1"/>
    </xf>
    <xf numFmtId="167" fontId="2" fillId="0" borderId="14" xfId="2" applyNumberFormat="1" applyFont="1" applyBorder="1" applyAlignment="1">
      <alignment horizontal="left" vertical="center" wrapText="1"/>
    </xf>
    <xf numFmtId="0" fontId="8" fillId="0" borderId="15" xfId="2" applyFont="1" applyBorder="1" applyAlignment="1">
      <alignment horizontal="left"/>
    </xf>
    <xf numFmtId="0" fontId="8" fillId="0" borderId="56" xfId="2" applyFont="1" applyBorder="1" applyAlignment="1">
      <alignment horizontal="left"/>
    </xf>
    <xf numFmtId="0" fontId="2" fillId="16" borderId="32" xfId="2" applyFont="1" applyFill="1" applyBorder="1" applyAlignment="1">
      <alignment horizontal="left" vertical="center"/>
    </xf>
    <xf numFmtId="0" fontId="1" fillId="19" borderId="107" xfId="2" applyFont="1" applyFill="1" applyBorder="1" applyAlignment="1">
      <alignment vertical="center" wrapText="1"/>
    </xf>
    <xf numFmtId="0" fontId="1" fillId="19" borderId="48" xfId="2" applyFont="1" applyFill="1" applyBorder="1" applyAlignment="1">
      <alignment vertical="center" wrapText="1"/>
    </xf>
    <xf numFmtId="0" fontId="1" fillId="19" borderId="106" xfId="2" applyFont="1" applyFill="1" applyBorder="1" applyAlignment="1">
      <alignment vertical="center" wrapText="1"/>
    </xf>
    <xf numFmtId="0" fontId="12" fillId="7" borderId="55" xfId="2" applyFont="1" applyFill="1" applyBorder="1" applyAlignment="1">
      <alignment horizontal="center" vertical="center"/>
    </xf>
    <xf numFmtId="0" fontId="2" fillId="14" borderId="40" xfId="2" applyFont="1" applyFill="1" applyBorder="1" applyAlignment="1">
      <alignment horizontal="center" vertical="center"/>
    </xf>
    <xf numFmtId="0" fontId="3" fillId="15" borderId="41" xfId="2" applyFont="1" applyFill="1" applyBorder="1"/>
    <xf numFmtId="0" fontId="3" fillId="15" borderId="42" xfId="2" applyFont="1" applyFill="1" applyBorder="1"/>
    <xf numFmtId="0" fontId="3" fillId="15" borderId="83" xfId="2" applyFont="1" applyFill="1" applyBorder="1"/>
    <xf numFmtId="0" fontId="3" fillId="15" borderId="84" xfId="2" applyFont="1" applyFill="1" applyBorder="1"/>
    <xf numFmtId="0" fontId="12" fillId="7" borderId="14" xfId="2" applyFont="1" applyFill="1" applyBorder="1" applyAlignment="1">
      <alignment horizontal="center" vertical="center"/>
    </xf>
    <xf numFmtId="0" fontId="2" fillId="0" borderId="40" xfId="2" applyFont="1" applyBorder="1" applyAlignment="1" applyProtection="1">
      <alignment horizontal="left" vertical="center" wrapText="1"/>
      <protection locked="0"/>
    </xf>
    <xf numFmtId="0" fontId="2" fillId="0" borderId="15" xfId="2" applyFont="1" applyBorder="1" applyAlignment="1" applyProtection="1">
      <alignment horizontal="left" vertical="center" wrapText="1"/>
      <protection locked="0"/>
    </xf>
    <xf numFmtId="0" fontId="2" fillId="0" borderId="28" xfId="2" applyFont="1" applyBorder="1" applyAlignment="1" applyProtection="1">
      <alignment horizontal="left" vertical="center" wrapText="1"/>
      <protection locked="0"/>
    </xf>
    <xf numFmtId="0" fontId="2" fillId="3" borderId="31" xfId="2" applyFont="1" applyFill="1" applyBorder="1" applyAlignment="1">
      <alignment horizontal="center" vertical="center" textRotation="90" wrapText="1"/>
    </xf>
    <xf numFmtId="0" fontId="5" fillId="0" borderId="34" xfId="2" applyFont="1" applyBorder="1" applyAlignment="1">
      <alignment horizontal="left" vertical="center" wrapText="1"/>
    </xf>
    <xf numFmtId="0" fontId="3" fillId="0" borderId="45" xfId="2" applyFont="1" applyBorder="1"/>
    <xf numFmtId="0" fontId="3" fillId="0" borderId="15" xfId="2" applyFont="1" applyBorder="1" applyAlignment="1" applyProtection="1">
      <alignment horizontal="left"/>
      <protection locked="0"/>
    </xf>
    <xf numFmtId="0" fontId="3" fillId="0" borderId="56" xfId="2" applyFont="1" applyBorder="1" applyAlignment="1" applyProtection="1">
      <alignment horizontal="left"/>
      <protection locked="0"/>
    </xf>
    <xf numFmtId="0" fontId="7" fillId="19" borderId="70" xfId="2" applyFont="1" applyFill="1" applyBorder="1" applyAlignment="1" applyProtection="1">
      <alignment horizontal="center" vertical="center" wrapText="1"/>
      <protection locked="0"/>
    </xf>
    <xf numFmtId="0" fontId="2" fillId="17" borderId="52" xfId="2" applyFont="1" applyFill="1" applyBorder="1" applyAlignment="1">
      <alignment horizontal="left" vertical="center" wrapText="1"/>
    </xf>
    <xf numFmtId="0" fontId="3" fillId="17" borderId="52" xfId="2" applyFont="1" applyFill="1" applyBorder="1"/>
    <xf numFmtId="0" fontId="3" fillId="17" borderId="51" xfId="2" applyFont="1" applyFill="1" applyBorder="1"/>
    <xf numFmtId="167" fontId="7" fillId="0" borderId="14" xfId="2" applyNumberFormat="1" applyFont="1" applyBorder="1" applyAlignment="1" applyProtection="1">
      <alignment horizontal="left" vertical="center" wrapText="1"/>
      <protection locked="0"/>
    </xf>
    <xf numFmtId="0" fontId="2" fillId="14" borderId="64" xfId="2" applyFont="1" applyFill="1" applyBorder="1" applyAlignment="1">
      <alignment horizontal="center" vertical="center" wrapText="1"/>
    </xf>
    <xf numFmtId="0" fontId="3" fillId="15" borderId="110" xfId="2" applyFont="1" applyFill="1" applyBorder="1"/>
    <xf numFmtId="0" fontId="3" fillId="15" borderId="109" xfId="2" applyFont="1" applyFill="1" applyBorder="1"/>
    <xf numFmtId="0" fontId="3" fillId="0" borderId="33" xfId="2" applyFont="1" applyBorder="1"/>
    <xf numFmtId="0" fontId="7" fillId="0" borderId="15" xfId="2" applyFont="1" applyBorder="1" applyAlignment="1" applyProtection="1">
      <alignment horizontal="center" vertical="center" wrapText="1"/>
      <protection locked="0"/>
    </xf>
    <xf numFmtId="0" fontId="8" fillId="0" borderId="39" xfId="2" applyFont="1" applyBorder="1"/>
    <xf numFmtId="0" fontId="2" fillId="16" borderId="14" xfId="2" applyFont="1" applyFill="1" applyBorder="1" applyAlignment="1">
      <alignment horizontal="center" vertical="center" wrapText="1"/>
    </xf>
    <xf numFmtId="0" fontId="2" fillId="20" borderId="41" xfId="2" applyFont="1" applyFill="1" applyBorder="1" applyAlignment="1">
      <alignment horizontal="center" vertical="center" wrapText="1"/>
    </xf>
    <xf numFmtId="1" fontId="7" fillId="0" borderId="61" xfId="2" applyNumberFormat="1" applyFont="1" applyBorder="1" applyAlignment="1" applyProtection="1">
      <alignment horizontal="center" vertical="center" wrapText="1"/>
      <protection locked="0"/>
    </xf>
    <xf numFmtId="0" fontId="3" fillId="0" borderId="60" xfId="2" applyFont="1" applyBorder="1" applyProtection="1">
      <protection locked="0"/>
    </xf>
    <xf numFmtId="0" fontId="7" fillId="0" borderId="61" xfId="2" applyFont="1" applyBorder="1" applyAlignment="1" applyProtection="1">
      <alignment horizontal="left" vertical="center" wrapText="1"/>
      <protection locked="0"/>
    </xf>
    <xf numFmtId="0" fontId="2" fillId="14" borderId="32" xfId="2" applyFont="1" applyFill="1" applyBorder="1" applyAlignment="1">
      <alignment horizontal="left" vertical="center" wrapText="1"/>
    </xf>
    <xf numFmtId="0" fontId="5" fillId="14" borderId="40" xfId="2" applyFont="1" applyFill="1" applyBorder="1" applyAlignment="1">
      <alignment horizontal="center" vertical="center" wrapText="1"/>
    </xf>
    <xf numFmtId="0" fontId="2" fillId="14" borderId="40" xfId="2" applyFont="1" applyFill="1" applyBorder="1" applyAlignment="1">
      <alignment horizontal="center" vertical="center" wrapText="1"/>
    </xf>
    <xf numFmtId="0" fontId="13" fillId="7" borderId="14" xfId="2" applyFont="1" applyFill="1" applyBorder="1" applyAlignment="1">
      <alignment horizontal="center" vertical="center"/>
    </xf>
    <xf numFmtId="0" fontId="12" fillId="7" borderId="77" xfId="2" applyFont="1" applyFill="1" applyBorder="1" applyAlignment="1">
      <alignment horizontal="center" vertical="center" wrapText="1"/>
    </xf>
    <xf numFmtId="1" fontId="7" fillId="19" borderId="61" xfId="2" applyNumberFormat="1" applyFont="1" applyFill="1" applyBorder="1" applyAlignment="1" applyProtection="1">
      <alignment horizontal="center" vertical="center" wrapText="1"/>
      <protection locked="0"/>
    </xf>
    <xf numFmtId="0" fontId="7" fillId="19" borderId="61" xfId="2" applyFont="1" applyFill="1" applyBorder="1" applyAlignment="1" applyProtection="1">
      <alignment horizontal="left" vertical="center" wrapText="1"/>
      <protection locked="0"/>
    </xf>
    <xf numFmtId="0" fontId="3" fillId="19" borderId="58" xfId="2" applyFont="1" applyFill="1" applyBorder="1" applyProtection="1">
      <protection locked="0"/>
    </xf>
    <xf numFmtId="0" fontId="2" fillId="16" borderId="1" xfId="2" applyFont="1" applyFill="1" applyBorder="1" applyAlignment="1">
      <alignment horizontal="left" vertical="center" wrapText="1"/>
    </xf>
    <xf numFmtId="0" fontId="2" fillId="16" borderId="35" xfId="2" applyFont="1" applyFill="1" applyBorder="1" applyAlignment="1">
      <alignment horizontal="left" vertical="center" wrapText="1"/>
    </xf>
    <xf numFmtId="0" fontId="2" fillId="16" borderId="0" xfId="2" applyFont="1" applyFill="1" applyAlignment="1">
      <alignment horizontal="left" vertical="center" wrapText="1"/>
    </xf>
    <xf numFmtId="0" fontId="2" fillId="16" borderId="25" xfId="2" applyFont="1" applyFill="1" applyBorder="1" applyAlignment="1">
      <alignment horizontal="left" vertical="center" wrapText="1"/>
    </xf>
    <xf numFmtId="0" fontId="2" fillId="16" borderId="36" xfId="2" applyFont="1" applyFill="1" applyBorder="1" applyAlignment="1">
      <alignment horizontal="left" vertical="center" wrapText="1"/>
    </xf>
    <xf numFmtId="0" fontId="2" fillId="16" borderId="37" xfId="2" applyFont="1" applyFill="1" applyBorder="1" applyAlignment="1">
      <alignment horizontal="left" vertical="center" wrapText="1"/>
    </xf>
    <xf numFmtId="0" fontId="2" fillId="16" borderId="38" xfId="2" applyFont="1" applyFill="1" applyBorder="1" applyAlignment="1">
      <alignment horizontal="left" vertical="center" wrapText="1"/>
    </xf>
    <xf numFmtId="0" fontId="2" fillId="3" borderId="57" xfId="2" applyFont="1" applyFill="1" applyBorder="1" applyAlignment="1">
      <alignment horizontal="left" vertical="center" wrapText="1"/>
    </xf>
    <xf numFmtId="0" fontId="2" fillId="17" borderId="26" xfId="2" applyFont="1" applyFill="1" applyBorder="1" applyAlignment="1">
      <alignment horizontal="left" vertical="center" wrapText="1"/>
    </xf>
    <xf numFmtId="0" fontId="2" fillId="5" borderId="24" xfId="2" applyFont="1" applyFill="1" applyBorder="1" applyAlignment="1">
      <alignment horizontal="center" vertical="center"/>
    </xf>
    <xf numFmtId="0" fontId="6" fillId="0" borderId="28" xfId="2" applyFont="1" applyBorder="1" applyAlignment="1" applyProtection="1">
      <alignment horizontal="left" vertical="top" wrapText="1"/>
      <protection locked="0"/>
    </xf>
    <xf numFmtId="0" fontId="8" fillId="28" borderId="28" xfId="2" applyFont="1" applyFill="1" applyBorder="1" applyAlignment="1">
      <alignment horizontal="left" vertical="center" wrapText="1"/>
    </xf>
    <xf numFmtId="0" fontId="3" fillId="25" borderId="28" xfId="2" applyFont="1" applyFill="1" applyBorder="1"/>
    <xf numFmtId="0" fontId="3" fillId="25" borderId="29" xfId="2" applyFont="1" applyFill="1" applyBorder="1"/>
    <xf numFmtId="0" fontId="3" fillId="25" borderId="26" xfId="2" applyFont="1" applyFill="1" applyBorder="1"/>
    <xf numFmtId="0" fontId="3" fillId="25" borderId="27" xfId="2" applyFont="1" applyFill="1" applyBorder="1"/>
    <xf numFmtId="0" fontId="3" fillId="25" borderId="28" xfId="2" applyFont="1" applyFill="1" applyBorder="1" applyAlignment="1">
      <alignment vertical="center"/>
    </xf>
    <xf numFmtId="0" fontId="3" fillId="25" borderId="29" xfId="2" applyFont="1" applyFill="1" applyBorder="1" applyAlignment="1">
      <alignment vertical="center"/>
    </xf>
    <xf numFmtId="0" fontId="3" fillId="25" borderId="26" xfId="2" applyFont="1" applyFill="1" applyBorder="1" applyAlignment="1">
      <alignment vertical="center"/>
    </xf>
    <xf numFmtId="0" fontId="3" fillId="25" borderId="27" xfId="2" applyFont="1" applyFill="1" applyBorder="1" applyAlignment="1">
      <alignment vertical="center"/>
    </xf>
    <xf numFmtId="0" fontId="8" fillId="28" borderId="14" xfId="2" applyFont="1" applyFill="1" applyBorder="1" applyAlignment="1">
      <alignment horizontal="left" vertical="center" wrapText="1"/>
    </xf>
    <xf numFmtId="0" fontId="3" fillId="25" borderId="15" xfId="2" applyFont="1" applyFill="1" applyBorder="1" applyAlignment="1">
      <alignment vertical="center"/>
    </xf>
    <xf numFmtId="0" fontId="3" fillId="25" borderId="70" xfId="2" applyFont="1" applyFill="1" applyBorder="1" applyAlignment="1">
      <alignment vertical="center"/>
    </xf>
    <xf numFmtId="0" fontId="8" fillId="28" borderId="0" xfId="2" applyFont="1" applyFill="1" applyAlignment="1">
      <alignment horizontal="left" vertical="center" wrapText="1"/>
    </xf>
    <xf numFmtId="0" fontId="3" fillId="25" borderId="0" xfId="2" applyFont="1" applyFill="1"/>
    <xf numFmtId="0" fontId="3" fillId="25" borderId="25" xfId="2" applyFont="1" applyFill="1" applyBorder="1"/>
    <xf numFmtId="0" fontId="8" fillId="29" borderId="28" xfId="2" applyFont="1" applyFill="1" applyBorder="1" applyAlignment="1">
      <alignment horizontal="left" vertical="center" wrapText="1"/>
    </xf>
    <xf numFmtId="0" fontId="3" fillId="19" borderId="28" xfId="2" applyFont="1" applyFill="1" applyBorder="1"/>
    <xf numFmtId="0" fontId="3" fillId="19" borderId="29" xfId="2" applyFont="1" applyFill="1" applyBorder="1"/>
    <xf numFmtId="0" fontId="3" fillId="19" borderId="26" xfId="2" applyFont="1" applyFill="1" applyBorder="1"/>
    <xf numFmtId="0" fontId="3" fillId="19" borderId="27" xfId="2" applyFont="1" applyFill="1" applyBorder="1"/>
    <xf numFmtId="0" fontId="6" fillId="19" borderId="28" xfId="2" applyFont="1" applyFill="1" applyBorder="1" applyAlignment="1">
      <alignment horizontal="left" vertical="top" wrapText="1"/>
    </xf>
    <xf numFmtId="0" fontId="37" fillId="19" borderId="0" xfId="2" applyFill="1"/>
    <xf numFmtId="0" fontId="3" fillId="19" borderId="25" xfId="2" applyFont="1" applyFill="1" applyBorder="1"/>
    <xf numFmtId="0" fontId="7" fillId="0" borderId="28" xfId="2" applyFont="1" applyBorder="1" applyAlignment="1" applyProtection="1">
      <alignment horizontal="left" vertical="center" wrapText="1"/>
      <protection locked="0"/>
    </xf>
    <xf numFmtId="0" fontId="3" fillId="17" borderId="28" xfId="2" applyFont="1" applyFill="1" applyBorder="1" applyAlignment="1">
      <alignment horizontal="left" vertical="center"/>
    </xf>
    <xf numFmtId="0" fontId="3" fillId="17" borderId="41" xfId="2" applyFont="1" applyFill="1" applyBorder="1" applyAlignment="1">
      <alignment horizontal="left" vertical="center"/>
    </xf>
    <xf numFmtId="0" fontId="3" fillId="17" borderId="46" xfId="2" applyFont="1" applyFill="1" applyBorder="1" applyAlignment="1">
      <alignment horizontal="left" vertical="center"/>
    </xf>
    <xf numFmtId="0" fontId="3" fillId="17" borderId="37" xfId="2" applyFont="1" applyFill="1" applyBorder="1" applyAlignment="1">
      <alignment horizontal="left" vertical="center"/>
    </xf>
    <xf numFmtId="0" fontId="3" fillId="17" borderId="45" xfId="2" applyFont="1" applyFill="1" applyBorder="1" applyAlignment="1">
      <alignment horizontal="left" vertical="center"/>
    </xf>
    <xf numFmtId="0" fontId="3" fillId="17" borderId="42" xfId="2" applyFont="1" applyFill="1" applyBorder="1" applyAlignment="1">
      <alignment horizontal="left" vertical="center"/>
    </xf>
    <xf numFmtId="0" fontId="3" fillId="17" borderId="26" xfId="2" applyFont="1" applyFill="1" applyBorder="1" applyAlignment="1">
      <alignment horizontal="left" vertical="center"/>
    </xf>
    <xf numFmtId="0" fontId="3" fillId="17" borderId="43" xfId="2" applyFont="1" applyFill="1" applyBorder="1" applyAlignment="1">
      <alignment horizontal="left" vertical="center"/>
    </xf>
    <xf numFmtId="0" fontId="3" fillId="0" borderId="49" xfId="2" applyFont="1" applyBorder="1"/>
    <xf numFmtId="0" fontId="5" fillId="2" borderId="32" xfId="2" applyFont="1" applyFill="1" applyBorder="1" applyAlignment="1">
      <alignment horizontal="center" vertical="center"/>
    </xf>
    <xf numFmtId="0" fontId="2" fillId="3" borderId="2" xfId="2" applyFont="1" applyFill="1" applyBorder="1" applyAlignment="1">
      <alignment horizontal="center" vertical="center" textRotation="90" wrapText="1"/>
    </xf>
    <xf numFmtId="0" fontId="7" fillId="0" borderId="54" xfId="2" applyFont="1" applyBorder="1" applyAlignment="1" applyProtection="1">
      <alignment horizontal="left" vertical="center"/>
      <protection locked="0"/>
    </xf>
    <xf numFmtId="0" fontId="3" fillId="0" borderId="53" xfId="2" applyFont="1" applyBorder="1" applyProtection="1">
      <protection locked="0"/>
    </xf>
    <xf numFmtId="164" fontId="7" fillId="4" borderId="59" xfId="2" applyNumberFormat="1" applyFont="1" applyFill="1" applyBorder="1" applyAlignment="1" applyProtection="1">
      <alignment horizontal="left" vertical="center" wrapText="1"/>
      <protection locked="0"/>
    </xf>
    <xf numFmtId="0" fontId="2" fillId="4" borderId="61" xfId="2" applyFont="1" applyFill="1" applyBorder="1" applyAlignment="1">
      <alignment horizontal="left" vertical="center" wrapText="1"/>
    </xf>
    <xf numFmtId="0" fontId="3" fillId="17" borderId="15" xfId="2" applyFont="1" applyFill="1" applyBorder="1" applyAlignment="1">
      <alignment horizontal="left"/>
    </xf>
    <xf numFmtId="0" fontId="3" fillId="17" borderId="39" xfId="2" applyFont="1" applyFill="1" applyBorder="1" applyAlignment="1">
      <alignment horizontal="left"/>
    </xf>
    <xf numFmtId="0" fontId="3" fillId="0" borderId="33" xfId="2" applyFont="1" applyBorder="1" applyProtection="1">
      <protection locked="0"/>
    </xf>
    <xf numFmtId="0" fontId="8" fillId="27" borderId="28" xfId="2" applyFont="1" applyFill="1" applyBorder="1" applyAlignment="1">
      <alignment horizontal="left" vertical="center" wrapText="1"/>
    </xf>
    <xf numFmtId="0" fontId="5" fillId="26" borderId="34" xfId="2" applyFont="1" applyFill="1" applyBorder="1" applyAlignment="1">
      <alignment horizontal="left" vertical="center" wrapText="1"/>
    </xf>
    <xf numFmtId="0" fontId="3" fillId="25" borderId="2" xfId="2" applyFont="1" applyFill="1" applyBorder="1" applyAlignment="1">
      <alignment vertical="center"/>
    </xf>
    <xf numFmtId="0" fontId="37" fillId="25" borderId="0" xfId="2" applyFill="1" applyAlignment="1">
      <alignment vertical="center"/>
    </xf>
    <xf numFmtId="0" fontId="3" fillId="25" borderId="25" xfId="2" applyFont="1" applyFill="1" applyBorder="1" applyAlignment="1">
      <alignment vertical="center"/>
    </xf>
    <xf numFmtId="0" fontId="3" fillId="25" borderId="33" xfId="2" applyFont="1" applyFill="1" applyBorder="1" applyAlignment="1">
      <alignment vertical="center"/>
    </xf>
    <xf numFmtId="0" fontId="5" fillId="26" borderId="28" xfId="2" applyFont="1" applyFill="1" applyBorder="1" applyAlignment="1">
      <alignment vertical="center" wrapText="1"/>
    </xf>
    <xf numFmtId="0" fontId="3" fillId="25" borderId="0" xfId="2" applyFont="1" applyFill="1" applyAlignment="1">
      <alignment vertical="center"/>
    </xf>
    <xf numFmtId="0" fontId="7" fillId="6" borderId="32" xfId="2" applyFont="1" applyFill="1" applyBorder="1" applyAlignment="1">
      <alignment horizontal="left"/>
    </xf>
    <xf numFmtId="0" fontId="2" fillId="3" borderId="31" xfId="2" applyFont="1" applyFill="1" applyBorder="1" applyAlignment="1">
      <alignment horizontal="center" vertical="center" textRotation="90"/>
    </xf>
    <xf numFmtId="0" fontId="2" fillId="2" borderId="115" xfId="2" applyFont="1" applyFill="1" applyBorder="1" applyAlignment="1">
      <alignment horizontal="center"/>
    </xf>
    <xf numFmtId="0" fontId="7" fillId="0" borderId="1" xfId="2" applyFont="1" applyBorder="1" applyAlignment="1" applyProtection="1">
      <alignment horizontal="center" vertical="center" wrapText="1"/>
      <protection locked="0"/>
    </xf>
    <xf numFmtId="0" fontId="3" fillId="0" borderId="120" xfId="2" applyFont="1" applyBorder="1" applyProtection="1">
      <protection locked="0"/>
    </xf>
    <xf numFmtId="0" fontId="7" fillId="0" borderId="64" xfId="2" applyFont="1" applyBorder="1" applyAlignment="1" applyProtection="1">
      <alignment horizontal="center" vertical="center" wrapText="1"/>
      <protection locked="0"/>
    </xf>
    <xf numFmtId="0" fontId="2" fillId="17" borderId="34" xfId="2" applyFont="1" applyFill="1" applyBorder="1" applyAlignment="1">
      <alignment horizontal="left" vertical="center"/>
    </xf>
    <xf numFmtId="0" fontId="3" fillId="17" borderId="2" xfId="2" applyFont="1" applyFill="1" applyBorder="1" applyAlignment="1">
      <alignment horizontal="left"/>
    </xf>
    <xf numFmtId="0" fontId="3" fillId="17" borderId="36" xfId="2" applyFont="1" applyFill="1" applyBorder="1" applyAlignment="1">
      <alignment horizontal="left"/>
    </xf>
    <xf numFmtId="0" fontId="7" fillId="0" borderId="39" xfId="2" applyFont="1" applyBorder="1" applyAlignment="1" applyProtection="1">
      <alignment horizontal="center" vertical="center" wrapText="1"/>
      <protection locked="0"/>
    </xf>
    <xf numFmtId="0" fontId="2" fillId="17" borderId="52" xfId="2" applyFont="1" applyFill="1" applyBorder="1" applyAlignment="1">
      <alignment horizontal="left" vertical="center"/>
    </xf>
    <xf numFmtId="0" fontId="2" fillId="17" borderId="34" xfId="2" applyFont="1" applyFill="1" applyBorder="1" applyAlignment="1">
      <alignment horizontal="left" vertical="center" wrapText="1"/>
    </xf>
    <xf numFmtId="0" fontId="3" fillId="17" borderId="33" xfId="2" applyFont="1" applyFill="1" applyBorder="1" applyAlignment="1">
      <alignment horizontal="left"/>
    </xf>
    <xf numFmtId="0" fontId="7" fillId="0" borderId="40" xfId="2" applyFont="1" applyBorder="1" applyAlignment="1">
      <alignment horizontal="left" vertical="center"/>
    </xf>
    <xf numFmtId="0" fontId="3" fillId="17" borderId="28" xfId="2" applyFont="1" applyFill="1" applyBorder="1" applyAlignment="1">
      <alignment horizontal="left"/>
    </xf>
    <xf numFmtId="0" fontId="3" fillId="17" borderId="42" xfId="2" applyFont="1" applyFill="1" applyBorder="1" applyAlignment="1">
      <alignment horizontal="left"/>
    </xf>
    <xf numFmtId="0" fontId="3" fillId="17" borderId="26" xfId="2" applyFont="1" applyFill="1" applyBorder="1" applyAlignment="1">
      <alignment horizontal="left"/>
    </xf>
    <xf numFmtId="0" fontId="7" fillId="0" borderId="40" xfId="2" applyFont="1" applyBorder="1" applyAlignment="1" applyProtection="1">
      <alignment horizontal="left" vertical="center"/>
      <protection locked="0"/>
    </xf>
    <xf numFmtId="0" fontId="3" fillId="17" borderId="41" xfId="2" applyFont="1" applyFill="1" applyBorder="1" applyAlignment="1">
      <alignment horizontal="left"/>
    </xf>
    <xf numFmtId="0" fontId="3" fillId="17" borderId="46" xfId="2" applyFont="1" applyFill="1" applyBorder="1" applyAlignment="1">
      <alignment horizontal="left"/>
    </xf>
    <xf numFmtId="0" fontId="3" fillId="17" borderId="37" xfId="2" applyFont="1" applyFill="1" applyBorder="1" applyAlignment="1">
      <alignment horizontal="left"/>
    </xf>
    <xf numFmtId="0" fontId="3" fillId="17" borderId="45" xfId="2" applyFont="1" applyFill="1" applyBorder="1" applyAlignment="1">
      <alignment horizontal="left"/>
    </xf>
    <xf numFmtId="14" fontId="7" fillId="0" borderId="40" xfId="2" applyNumberFormat="1" applyFont="1" applyBorder="1" applyAlignment="1">
      <alignment horizontal="left" vertical="center"/>
    </xf>
    <xf numFmtId="0" fontId="3" fillId="0" borderId="46" xfId="2" applyFont="1" applyBorder="1"/>
    <xf numFmtId="1" fontId="46" fillId="0" borderId="14" xfId="2" applyNumberFormat="1" applyFont="1" applyBorder="1" applyAlignment="1" applyProtection="1">
      <alignment horizontal="center" vertical="center" wrapText="1"/>
      <protection locked="0"/>
    </xf>
    <xf numFmtId="0" fontId="47" fillId="0" borderId="14" xfId="2" applyFont="1" applyBorder="1" applyAlignment="1" applyProtection="1">
      <alignment horizontal="center" vertical="center" wrapText="1"/>
      <protection locked="0"/>
    </xf>
    <xf numFmtId="164" fontId="7" fillId="0" borderId="15" xfId="2" applyNumberFormat="1" applyFont="1" applyBorder="1" applyAlignment="1">
      <alignment horizontal="left" vertical="center"/>
    </xf>
    <xf numFmtId="0" fontId="2" fillId="19" borderId="14" xfId="2" applyFont="1" applyFill="1" applyBorder="1" applyAlignment="1">
      <alignment horizontal="left" vertical="center"/>
    </xf>
    <xf numFmtId="0" fontId="2" fillId="0" borderId="55" xfId="2" applyFont="1" applyBorder="1" applyAlignment="1">
      <alignment horizontal="left" vertical="center"/>
    </xf>
    <xf numFmtId="164" fontId="7" fillId="0" borderId="14" xfId="2" applyNumberFormat="1" applyFont="1" applyBorder="1" applyAlignment="1">
      <alignment horizontal="left" vertical="center"/>
    </xf>
    <xf numFmtId="0" fontId="2" fillId="0" borderId="14" xfId="2" applyFont="1" applyBorder="1" applyAlignment="1">
      <alignment horizontal="left" vertical="center"/>
    </xf>
    <xf numFmtId="0" fontId="3" fillId="0" borderId="1" xfId="2" applyFont="1" applyBorder="1" applyProtection="1">
      <protection locked="0"/>
    </xf>
    <xf numFmtId="1" fontId="7" fillId="0" borderId="64" xfId="2" applyNumberFormat="1" applyFont="1" applyBorder="1" applyAlignment="1" applyProtection="1">
      <alignment horizontal="center" vertical="center" wrapText="1"/>
      <protection locked="0"/>
    </xf>
    <xf numFmtId="1" fontId="3" fillId="0" borderId="120" xfId="2" applyNumberFormat="1" applyFont="1" applyBorder="1" applyProtection="1">
      <protection locked="0"/>
    </xf>
    <xf numFmtId="0" fontId="3" fillId="0" borderId="35" xfId="2" applyFont="1" applyBorder="1" applyProtection="1">
      <protection locked="0"/>
    </xf>
    <xf numFmtId="0" fontId="2" fillId="0" borderId="61" xfId="2" applyFont="1" applyBorder="1" applyAlignment="1">
      <alignment horizontal="left" vertical="center"/>
    </xf>
    <xf numFmtId="0" fontId="3" fillId="0" borderId="58" xfId="2" applyFont="1" applyBorder="1"/>
    <xf numFmtId="0" fontId="9" fillId="0" borderId="47" xfId="2" applyFont="1" applyBorder="1" applyAlignment="1">
      <alignment horizontal="center" vertical="center"/>
    </xf>
    <xf numFmtId="0" fontId="3" fillId="0" borderId="48" xfId="2" applyFont="1" applyBorder="1" applyAlignment="1">
      <alignment vertical="center"/>
    </xf>
    <xf numFmtId="0" fontId="3" fillId="0" borderId="49" xfId="2" applyFont="1" applyBorder="1" applyAlignment="1">
      <alignment vertical="center"/>
    </xf>
    <xf numFmtId="0" fontId="35" fillId="25" borderId="47" xfId="2" applyFont="1" applyFill="1" applyBorder="1" applyAlignment="1">
      <alignment horizontal="center" vertical="center" wrapText="1"/>
    </xf>
    <xf numFmtId="0" fontId="3" fillId="25" borderId="48" xfId="2" applyFont="1" applyFill="1" applyBorder="1"/>
    <xf numFmtId="0" fontId="3" fillId="25" borderId="49" xfId="2" applyFont="1" applyFill="1" applyBorder="1"/>
    <xf numFmtId="0" fontId="47" fillId="0" borderId="64" xfId="2" applyFont="1" applyBorder="1" applyAlignment="1" applyProtection="1">
      <alignment horizontal="center" vertical="center" wrapText="1"/>
      <protection locked="0"/>
    </xf>
    <xf numFmtId="0" fontId="2" fillId="0" borderId="40" xfId="2" applyFont="1" applyBorder="1" applyAlignment="1">
      <alignment horizontal="left" vertical="center"/>
    </xf>
    <xf numFmtId="0" fontId="2" fillId="0" borderId="57" xfId="2" applyFont="1" applyBorder="1" applyAlignment="1">
      <alignment horizontal="left" vertical="center"/>
    </xf>
    <xf numFmtId="164" fontId="7" fillId="0" borderId="59" xfId="2" applyNumberFormat="1" applyFont="1" applyBorder="1" applyAlignment="1">
      <alignment horizontal="left" vertical="center"/>
    </xf>
    <xf numFmtId="0" fontId="2" fillId="33" borderId="115" xfId="2" applyFont="1" applyFill="1" applyBorder="1" applyAlignment="1">
      <alignment horizontal="center"/>
    </xf>
    <xf numFmtId="0" fontId="3" fillId="32" borderId="62" xfId="2" applyFont="1" applyFill="1" applyBorder="1"/>
    <xf numFmtId="0" fontId="2" fillId="0" borderId="0" xfId="2" applyFont="1" applyAlignment="1">
      <alignment horizontal="right"/>
    </xf>
    <xf numFmtId="0" fontId="4" fillId="0" borderId="47" xfId="2" applyFont="1" applyBorder="1" applyAlignment="1">
      <alignment horizontal="center" vertical="center"/>
    </xf>
    <xf numFmtId="0" fontId="2" fillId="0" borderId="50" xfId="2" applyFont="1" applyBorder="1" applyAlignment="1">
      <alignment vertical="center"/>
    </xf>
    <xf numFmtId="0" fontId="3" fillId="0" borderId="51" xfId="2" applyFont="1" applyBorder="1"/>
    <xf numFmtId="0" fontId="7" fillId="0" borderId="52" xfId="2" applyFont="1" applyBorder="1" applyAlignment="1">
      <alignment horizontal="left" vertical="center" wrapText="1"/>
    </xf>
    <xf numFmtId="0" fontId="7" fillId="0" borderId="54" xfId="2" applyFont="1" applyBorder="1" applyAlignment="1">
      <alignment horizontal="left" vertical="center" wrapText="1"/>
    </xf>
    <xf numFmtId="0" fontId="7" fillId="0" borderId="15" xfId="2" applyFont="1" applyBorder="1" applyAlignment="1">
      <alignment horizontal="left" vertical="center" wrapText="1"/>
    </xf>
    <xf numFmtId="0" fontId="7" fillId="0" borderId="14" xfId="2" applyFont="1" applyBorder="1" applyAlignment="1">
      <alignment horizontal="left" vertical="center"/>
    </xf>
    <xf numFmtId="0" fontId="6" fillId="0" borderId="54" xfId="2" applyFont="1" applyBorder="1" applyAlignment="1">
      <alignment horizontal="left" wrapText="1"/>
    </xf>
    <xf numFmtId="0" fontId="6" fillId="0" borderId="52" xfId="2" applyFont="1" applyBorder="1" applyAlignment="1">
      <alignment horizontal="left" wrapText="1"/>
    </xf>
    <xf numFmtId="0" fontId="6" fillId="0" borderId="53" xfId="2" applyFont="1" applyBorder="1" applyAlignment="1">
      <alignment horizontal="left" wrapText="1"/>
    </xf>
    <xf numFmtId="0" fontId="6" fillId="0" borderId="67" xfId="2" applyFont="1" applyBorder="1" applyAlignment="1">
      <alignment wrapText="1"/>
    </xf>
    <xf numFmtId="0" fontId="7" fillId="0" borderId="47" xfId="2" applyFont="1" applyBorder="1" applyAlignment="1">
      <alignment horizontal="center"/>
    </xf>
    <xf numFmtId="0" fontId="2" fillId="25" borderId="47" xfId="2" applyFont="1" applyFill="1" applyBorder="1" applyAlignment="1">
      <alignment horizontal="center" vertical="center" wrapText="1"/>
    </xf>
    <xf numFmtId="0" fontId="3" fillId="25" borderId="48" xfId="2" applyFont="1" applyFill="1" applyBorder="1" applyAlignment="1">
      <alignment vertical="center"/>
    </xf>
    <xf numFmtId="0" fontId="3" fillId="25" borderId="49" xfId="2" applyFont="1" applyFill="1" applyBorder="1" applyAlignment="1">
      <alignment vertical="center"/>
    </xf>
    <xf numFmtId="0" fontId="6" fillId="0" borderId="15" xfId="2" applyFont="1" applyBorder="1" applyAlignment="1">
      <alignment wrapText="1"/>
    </xf>
    <xf numFmtId="0" fontId="7" fillId="0" borderId="54" xfId="2" applyFont="1" applyBorder="1" applyAlignment="1">
      <alignment horizontal="left" vertical="center"/>
    </xf>
    <xf numFmtId="0" fontId="2" fillId="2" borderId="64" xfId="2" applyFont="1" applyFill="1" applyBorder="1" applyAlignment="1">
      <alignment horizontal="center"/>
    </xf>
    <xf numFmtId="0" fontId="6" fillId="0" borderId="1" xfId="2" applyFont="1" applyBorder="1" applyAlignment="1">
      <alignment wrapText="1"/>
    </xf>
    <xf numFmtId="0" fontId="7" fillId="0" borderId="40" xfId="2" applyFont="1" applyBorder="1" applyAlignment="1">
      <alignment horizontal="left" vertical="center" wrapText="1"/>
    </xf>
    <xf numFmtId="0" fontId="2" fillId="17" borderId="72" xfId="2" applyFont="1" applyFill="1" applyBorder="1" applyAlignment="1">
      <alignment horizontal="left" vertical="center"/>
    </xf>
    <xf numFmtId="0" fontId="3" fillId="17" borderId="73" xfId="2" applyFont="1" applyFill="1" applyBorder="1" applyAlignment="1">
      <alignment horizontal="left"/>
    </xf>
    <xf numFmtId="0" fontId="3" fillId="17" borderId="118" xfId="2" applyFont="1" applyFill="1" applyBorder="1" applyAlignment="1">
      <alignment horizontal="left"/>
    </xf>
    <xf numFmtId="14" fontId="7" fillId="0" borderId="40" xfId="2" applyNumberFormat="1" applyFont="1" applyBorder="1" applyAlignment="1">
      <alignment horizontal="left" vertical="center" wrapText="1"/>
    </xf>
    <xf numFmtId="0" fontId="2" fillId="17" borderId="72" xfId="2" applyFont="1" applyFill="1" applyBorder="1" applyAlignment="1">
      <alignment horizontal="left" vertical="center" wrapText="1"/>
    </xf>
    <xf numFmtId="0" fontId="3" fillId="17" borderId="63" xfId="2" applyFont="1" applyFill="1" applyBorder="1" applyAlignment="1">
      <alignment horizontal="left"/>
    </xf>
    <xf numFmtId="0" fontId="6" fillId="0" borderId="64" xfId="2" applyFont="1" applyBorder="1" applyAlignment="1">
      <alignment wrapText="1"/>
    </xf>
    <xf numFmtId="1" fontId="6" fillId="0" borderId="64" xfId="2" applyNumberFormat="1" applyFont="1" applyBorder="1" applyAlignment="1">
      <alignment wrapText="1"/>
    </xf>
    <xf numFmtId="1" fontId="6" fillId="0" borderId="1" xfId="2" applyNumberFormat="1" applyFont="1" applyBorder="1" applyAlignment="1">
      <alignment wrapText="1"/>
    </xf>
    <xf numFmtId="0" fontId="6" fillId="0" borderId="14" xfId="2" applyFont="1" applyBorder="1" applyAlignment="1">
      <alignment wrapText="1"/>
    </xf>
    <xf numFmtId="0" fontId="47" fillId="0" borderId="14" xfId="2" applyFont="1" applyBorder="1" applyAlignment="1">
      <alignment wrapText="1"/>
    </xf>
    <xf numFmtId="0" fontId="47" fillId="0" borderId="15" xfId="2" applyFont="1" applyBorder="1" applyAlignment="1">
      <alignment wrapText="1"/>
    </xf>
    <xf numFmtId="1" fontId="46" fillId="0" borderId="14" xfId="2" applyNumberFormat="1" applyFont="1" applyBorder="1" applyAlignment="1">
      <alignment wrapText="1"/>
    </xf>
    <xf numFmtId="1" fontId="46" fillId="0" borderId="15" xfId="2" applyNumberFormat="1" applyFont="1" applyBorder="1" applyAlignment="1">
      <alignment wrapText="1"/>
    </xf>
    <xf numFmtId="0" fontId="3" fillId="17" borderId="2" xfId="2" applyFont="1" applyFill="1" applyBorder="1" applyAlignment="1">
      <alignment horizontal="left" vertical="center"/>
    </xf>
    <xf numFmtId="0" fontId="3" fillId="17" borderId="36" xfId="2" applyFont="1" applyFill="1" applyBorder="1" applyAlignment="1">
      <alignment horizontal="left" vertical="center"/>
    </xf>
    <xf numFmtId="0" fontId="3" fillId="17" borderId="33" xfId="2" applyFont="1" applyFill="1" applyBorder="1" applyAlignment="1">
      <alignment horizontal="left" vertical="center"/>
    </xf>
    <xf numFmtId="0" fontId="6" fillId="0" borderId="54" xfId="2" applyFont="1" applyBorder="1" applyAlignment="1">
      <alignment horizontal="left" vertical="center" wrapText="1"/>
    </xf>
    <xf numFmtId="0" fontId="6" fillId="0" borderId="52" xfId="2" applyFont="1" applyBorder="1" applyAlignment="1">
      <alignment horizontal="left" vertical="center" wrapText="1"/>
    </xf>
    <xf numFmtId="0" fontId="6" fillId="0" borderId="53" xfId="2" applyFont="1" applyBorder="1" applyAlignment="1">
      <alignment horizontal="left" vertical="center" wrapText="1"/>
    </xf>
  </cellXfs>
  <cellStyles count="3">
    <cellStyle name="Hyperlink" xfId="1" builtinId="8"/>
    <cellStyle name="Normal" xfId="0" builtinId="0"/>
    <cellStyle name="Normal 2" xfId="2" xr:uid="{01C56616-BFA7-4526-BCC6-B703E9476845}"/>
  </cellStyles>
  <dxfs count="365">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bgColor theme="1"/>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bgColor theme="1"/>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bgColor theme="1"/>
        </patternFill>
      </fill>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2102987</xdr:colOff>
      <xdr:row>1</xdr:row>
      <xdr:rowOff>52564</xdr:rowOff>
    </xdr:from>
    <xdr:to>
      <xdr:col>9</xdr:col>
      <xdr:colOff>141</xdr:colOff>
      <xdr:row>3</xdr:row>
      <xdr:rowOff>84314</xdr:rowOff>
    </xdr:to>
    <xdr:pic>
      <xdr:nvPicPr>
        <xdr:cNvPr id="12" name="image5.png" descr="Internet for All">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a:srcRect/>
        <a:stretch>
          <a:fillRect/>
        </a:stretch>
      </xdr:blipFill>
      <xdr:spPr>
        <a:xfrm>
          <a:off x="10174543" y="236008"/>
          <a:ext cx="884829" cy="401814"/>
        </a:xfrm>
        <a:prstGeom prst="rect">
          <a:avLst/>
        </a:prstGeom>
        <a:ln/>
      </xdr:spPr>
    </xdr:pic>
    <xdr:clientData/>
  </xdr:twoCellAnchor>
  <xdr:twoCellAnchor>
    <xdr:from>
      <xdr:col>1</xdr:col>
      <xdr:colOff>292100</xdr:colOff>
      <xdr:row>1</xdr:row>
      <xdr:rowOff>0</xdr:rowOff>
    </xdr:from>
    <xdr:to>
      <xdr:col>2</xdr:col>
      <xdr:colOff>806803</xdr:colOff>
      <xdr:row>3</xdr:row>
      <xdr:rowOff>91369</xdr:rowOff>
    </xdr:to>
    <xdr:grpSp>
      <xdr:nvGrpSpPr>
        <xdr:cNvPr id="13" name="Group 12">
          <a:extLst>
            <a:ext uri="{FF2B5EF4-FFF2-40B4-BE49-F238E27FC236}">
              <a16:creationId xmlns:a16="http://schemas.microsoft.com/office/drawing/2014/main" id="{00000000-0008-0000-0000-00000D000000}"/>
            </a:ext>
          </a:extLst>
        </xdr:cNvPr>
        <xdr:cNvGrpSpPr/>
      </xdr:nvGrpSpPr>
      <xdr:grpSpPr>
        <a:xfrm>
          <a:off x="429260" y="175260"/>
          <a:ext cx="1017623" cy="441889"/>
          <a:chOff x="4784025" y="3551400"/>
          <a:chExt cx="1123950" cy="457200"/>
        </a:xfrm>
      </xdr:grpSpPr>
      <xdr:grpSp>
        <xdr:nvGrpSpPr>
          <xdr:cNvPr id="14" name="Group 13">
            <a:extLst>
              <a:ext uri="{FF2B5EF4-FFF2-40B4-BE49-F238E27FC236}">
                <a16:creationId xmlns:a16="http://schemas.microsoft.com/office/drawing/2014/main" id="{00000000-0008-0000-0000-00000E000000}"/>
              </a:ext>
            </a:extLst>
          </xdr:cNvPr>
          <xdr:cNvGrpSpPr/>
        </xdr:nvGrpSpPr>
        <xdr:grpSpPr>
          <a:xfrm>
            <a:off x="4784025" y="3551400"/>
            <a:ext cx="1123950" cy="457200"/>
            <a:chOff x="0" y="0"/>
            <a:chExt cx="1123950" cy="457200"/>
          </a:xfrm>
        </xdr:grpSpPr>
        <xdr:sp macro="" textlink="">
          <xdr:nvSpPr>
            <xdr:cNvPr id="15" name="Rectangle 14">
              <a:extLst>
                <a:ext uri="{FF2B5EF4-FFF2-40B4-BE49-F238E27FC236}">
                  <a16:creationId xmlns:a16="http://schemas.microsoft.com/office/drawing/2014/main" id="{00000000-0008-0000-0000-00000F000000}"/>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pic>
          <xdr:nvPicPr>
            <xdr:cNvPr id="16" name="Shape 6">
              <a:extLst>
                <a:ext uri="{FF2B5EF4-FFF2-40B4-BE49-F238E27FC236}">
                  <a16:creationId xmlns:a16="http://schemas.microsoft.com/office/drawing/2014/main" id="{00000000-0008-0000-0000-000010000000}"/>
                </a:ext>
              </a:extLst>
            </xdr:cNvPr>
            <xdr:cNvPicPr preferRelativeResize="0"/>
          </xdr:nvPicPr>
          <xdr:blipFill rotWithShape="1">
            <a:blip xmlns:r="http://schemas.openxmlformats.org/officeDocument/2006/relationships" r:embed="rId2">
              <a:alphaModFix/>
            </a:blip>
            <a:srcRect/>
            <a:stretch/>
          </xdr:blipFill>
          <xdr:spPr>
            <a:xfrm>
              <a:off x="0" y="0"/>
              <a:ext cx="462915" cy="457200"/>
            </a:xfrm>
            <a:prstGeom prst="rect">
              <a:avLst/>
            </a:prstGeom>
            <a:noFill/>
            <a:ln>
              <a:noFill/>
            </a:ln>
          </xdr:spPr>
        </xdr:pic>
        <xdr:sp macro="" textlink="">
          <xdr:nvSpPr>
            <xdr:cNvPr id="17" name="Oval 16">
              <a:extLst>
                <a:ext uri="{FF2B5EF4-FFF2-40B4-BE49-F238E27FC236}">
                  <a16:creationId xmlns:a16="http://schemas.microsoft.com/office/drawing/2014/main" id="{00000000-0008-0000-0000-000011000000}"/>
                </a:ext>
              </a:extLst>
            </xdr:cNvPr>
            <xdr:cNvSpPr/>
          </xdr:nvSpPr>
          <xdr:spPr>
            <a:xfrm>
              <a:off x="666750" y="0"/>
              <a:ext cx="457200" cy="457200"/>
            </a:xfrm>
            <a:prstGeom prst="ellipse">
              <a:avLst/>
            </a:prstGeom>
            <a:blipFill rotWithShape="1">
              <a:blip xmlns:r="http://schemas.openxmlformats.org/officeDocument/2006/relationships" r:embed="rId3">
                <a:alphaModFix/>
              </a:blip>
              <a:stretch>
                <a:fillRect/>
              </a:stretch>
            </a:blip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grpSp>
    </xdr:grp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228600</xdr:colOff>
      <xdr:row>1</xdr:row>
      <xdr:rowOff>47625</xdr:rowOff>
    </xdr:from>
    <xdr:ext cx="1085850" cy="428625"/>
    <xdr:grpSp>
      <xdr:nvGrpSpPr>
        <xdr:cNvPr id="2" name="Shape 2">
          <a:extLst>
            <a:ext uri="{FF2B5EF4-FFF2-40B4-BE49-F238E27FC236}">
              <a16:creationId xmlns:a16="http://schemas.microsoft.com/office/drawing/2014/main" id="{16D46E07-1DD7-4009-9404-6226FC321C33}"/>
            </a:ext>
          </a:extLst>
        </xdr:cNvPr>
        <xdr:cNvGrpSpPr/>
      </xdr:nvGrpSpPr>
      <xdr:grpSpPr>
        <a:xfrm>
          <a:off x="495300" y="222885"/>
          <a:ext cx="1085850" cy="428625"/>
          <a:chOff x="4803075" y="3565688"/>
          <a:chExt cx="1085850" cy="428625"/>
        </a:xfrm>
      </xdr:grpSpPr>
      <xdr:grpSp>
        <xdr:nvGrpSpPr>
          <xdr:cNvPr id="3" name="Shape 3">
            <a:extLst>
              <a:ext uri="{FF2B5EF4-FFF2-40B4-BE49-F238E27FC236}">
                <a16:creationId xmlns:a16="http://schemas.microsoft.com/office/drawing/2014/main" id="{D378A946-3613-26B7-2DDA-25BB9F66D556}"/>
              </a:ext>
            </a:extLst>
          </xdr:cNvPr>
          <xdr:cNvGrpSpPr/>
        </xdr:nvGrpSpPr>
        <xdr:grpSpPr>
          <a:xfrm>
            <a:off x="4803075" y="3565688"/>
            <a:ext cx="1085850" cy="428625"/>
            <a:chOff x="4803075" y="3565688"/>
            <a:chExt cx="1085850" cy="428625"/>
          </a:xfrm>
        </xdr:grpSpPr>
        <xdr:sp macro="" textlink="">
          <xdr:nvSpPr>
            <xdr:cNvPr id="4" name="Shape 4">
              <a:extLst>
                <a:ext uri="{FF2B5EF4-FFF2-40B4-BE49-F238E27FC236}">
                  <a16:creationId xmlns:a16="http://schemas.microsoft.com/office/drawing/2014/main" id="{C0EB901D-1AE7-96C3-CD28-DC9BA15F5D33}"/>
                </a:ext>
              </a:extLst>
            </xdr:cNvPr>
            <xdr:cNvSpPr/>
          </xdr:nvSpPr>
          <xdr:spPr>
            <a:xfrm>
              <a:off x="4803075" y="3565688"/>
              <a:ext cx="1085850" cy="428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2685B148-B91F-826A-9042-BA78D878E28A}"/>
                </a:ext>
              </a:extLst>
            </xdr:cNvPr>
            <xdr:cNvGrpSpPr/>
          </xdr:nvGrpSpPr>
          <xdr:grpSpPr>
            <a:xfrm>
              <a:off x="4803075" y="3565688"/>
              <a:ext cx="1085850" cy="428625"/>
              <a:chOff x="4784025" y="3551400"/>
              <a:chExt cx="1123950" cy="457200"/>
            </a:xfrm>
          </xdr:grpSpPr>
          <xdr:sp macro="" textlink="">
            <xdr:nvSpPr>
              <xdr:cNvPr id="6" name="Shape 6">
                <a:extLst>
                  <a:ext uri="{FF2B5EF4-FFF2-40B4-BE49-F238E27FC236}">
                    <a16:creationId xmlns:a16="http://schemas.microsoft.com/office/drawing/2014/main" id="{2DC02DE0-61AA-4595-AECB-FF5861066F80}"/>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D01C2EF3-A89D-E4F4-81AC-C7645FC0A2A7}"/>
                  </a:ext>
                </a:extLst>
              </xdr:cNvPr>
              <xdr:cNvGrpSpPr/>
            </xdr:nvGrpSpPr>
            <xdr:grpSpPr>
              <a:xfrm>
                <a:off x="4784025" y="3551400"/>
                <a:ext cx="1123950" cy="457200"/>
                <a:chOff x="0" y="0"/>
                <a:chExt cx="1123950" cy="457200"/>
              </a:xfrm>
            </xdr:grpSpPr>
            <xdr:sp macro="" textlink="">
              <xdr:nvSpPr>
                <xdr:cNvPr id="8" name="Shape 8">
                  <a:extLst>
                    <a:ext uri="{FF2B5EF4-FFF2-40B4-BE49-F238E27FC236}">
                      <a16:creationId xmlns:a16="http://schemas.microsoft.com/office/drawing/2014/main" id="{DFD6C527-D03A-F9A3-8A73-E77689B5F6CB}"/>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pic>
              <xdr:nvPicPr>
                <xdr:cNvPr id="9" name="Shape 9">
                  <a:extLst>
                    <a:ext uri="{FF2B5EF4-FFF2-40B4-BE49-F238E27FC236}">
                      <a16:creationId xmlns:a16="http://schemas.microsoft.com/office/drawing/2014/main" id="{D8C92B7C-B7E9-6B8F-2085-AF321B660AD5}"/>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10" name="Shape 10">
                  <a:extLst>
                    <a:ext uri="{FF2B5EF4-FFF2-40B4-BE49-F238E27FC236}">
                      <a16:creationId xmlns:a16="http://schemas.microsoft.com/office/drawing/2014/main" id="{57C015B1-0A24-C22B-888C-E9028ED8B82E}"/>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grpSp>
        </xdr:grpSp>
      </xdr:grpSp>
    </xdr:grpSp>
    <xdr:clientData fLocksWithSheet="0"/>
  </xdr:oneCellAnchor>
  <xdr:oneCellAnchor>
    <xdr:from>
      <xdr:col>22</xdr:col>
      <xdr:colOff>76200</xdr:colOff>
      <xdr:row>1</xdr:row>
      <xdr:rowOff>158750</xdr:rowOff>
    </xdr:from>
    <xdr:ext cx="771525" cy="314325"/>
    <xdr:pic>
      <xdr:nvPicPr>
        <xdr:cNvPr id="11" name="image1.png">
          <a:extLst>
            <a:ext uri="{FF2B5EF4-FFF2-40B4-BE49-F238E27FC236}">
              <a16:creationId xmlns:a16="http://schemas.microsoft.com/office/drawing/2014/main" id="{7BC36078-A0F3-4A0C-84D1-94ABFEA4847D}"/>
            </a:ext>
          </a:extLst>
        </xdr:cNvPr>
        <xdr:cNvPicPr preferRelativeResize="0"/>
      </xdr:nvPicPr>
      <xdr:blipFill>
        <a:blip xmlns:r="http://schemas.openxmlformats.org/officeDocument/2006/relationships" r:embed="rId3" cstate="print"/>
        <a:stretch>
          <a:fillRect/>
        </a:stretch>
      </xdr:blipFill>
      <xdr:spPr>
        <a:xfrm>
          <a:off x="21240750" y="349250"/>
          <a:ext cx="771525" cy="314325"/>
        </a:xfrm>
        <a:prstGeom prst="rect">
          <a:avLst/>
        </a:prstGeom>
        <a:noFill/>
      </xdr:spPr>
    </xdr:pic>
    <xdr:clientData fLocksWithSheet="0"/>
  </xdr:oneCellAnchor>
  <xdr:twoCellAnchor>
    <xdr:from>
      <xdr:col>2</xdr:col>
      <xdr:colOff>2314576</xdr:colOff>
      <xdr:row>2</xdr:row>
      <xdr:rowOff>20636</xdr:rowOff>
    </xdr:from>
    <xdr:to>
      <xdr:col>2</xdr:col>
      <xdr:colOff>3361532</xdr:colOff>
      <xdr:row>3</xdr:row>
      <xdr:rowOff>419099</xdr:rowOff>
    </xdr:to>
    <xdr:sp macro="" textlink="">
      <xdr:nvSpPr>
        <xdr:cNvPr id="12" name="Arrow: Right 11">
          <a:extLst>
            <a:ext uri="{FF2B5EF4-FFF2-40B4-BE49-F238E27FC236}">
              <a16:creationId xmlns:a16="http://schemas.microsoft.com/office/drawing/2014/main" id="{56A61782-9611-4C59-B0EF-50CE189371F8}"/>
            </a:ext>
            <a:ext uri="{147F2762-F138-4A5C-976F-8EAC2B608ADB}">
              <a16:predDERef xmlns:a16="http://schemas.microsoft.com/office/drawing/2014/main" pred="{00000000-0008-0000-0000-00000B000000}"/>
            </a:ext>
          </a:extLst>
        </xdr:cNvPr>
        <xdr:cNvSpPr/>
      </xdr:nvSpPr>
      <xdr:spPr>
        <a:xfrm>
          <a:off x="2886076" y="401636"/>
          <a:ext cx="0" cy="360363"/>
        </a:xfrm>
        <a:prstGeom prst="rightArrow">
          <a:avLst/>
        </a:prstGeom>
        <a:solidFill>
          <a:srgbClr val="FF0000"/>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127000</xdr:colOff>
      <xdr:row>0</xdr:row>
      <xdr:rowOff>152400</xdr:rowOff>
    </xdr:from>
    <xdr:to>
      <xdr:col>1</xdr:col>
      <xdr:colOff>1200503</xdr:colOff>
      <xdr:row>3</xdr:row>
      <xdr:rowOff>53269</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256540" y="152400"/>
          <a:ext cx="1073503" cy="449509"/>
          <a:chOff x="4784025" y="3551400"/>
          <a:chExt cx="1123950" cy="457200"/>
        </a:xfrm>
      </xdr:grpSpPr>
      <xdr:grpSp>
        <xdr:nvGrpSpPr>
          <xdr:cNvPr id="9" name="Group 8">
            <a:extLst>
              <a:ext uri="{FF2B5EF4-FFF2-40B4-BE49-F238E27FC236}">
                <a16:creationId xmlns:a16="http://schemas.microsoft.com/office/drawing/2014/main" id="{00000000-0008-0000-0200-000009000000}"/>
              </a:ext>
            </a:extLst>
          </xdr:cNvPr>
          <xdr:cNvGrpSpPr/>
        </xdr:nvGrpSpPr>
        <xdr:grpSpPr>
          <a:xfrm>
            <a:off x="4784025" y="3551400"/>
            <a:ext cx="1123950" cy="457200"/>
            <a:chOff x="0" y="0"/>
            <a:chExt cx="1123950" cy="457200"/>
          </a:xfrm>
        </xdr:grpSpPr>
        <xdr:sp macro="" textlink="">
          <xdr:nvSpPr>
            <xdr:cNvPr id="10" name="Rectangle 9">
              <a:extLst>
                <a:ext uri="{FF2B5EF4-FFF2-40B4-BE49-F238E27FC236}">
                  <a16:creationId xmlns:a16="http://schemas.microsoft.com/office/drawing/2014/main" id="{00000000-0008-0000-0200-00000A000000}"/>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pic>
          <xdr:nvPicPr>
            <xdr:cNvPr id="11" name="Shape 6">
              <a:extLst>
                <a:ext uri="{FF2B5EF4-FFF2-40B4-BE49-F238E27FC236}">
                  <a16:creationId xmlns:a16="http://schemas.microsoft.com/office/drawing/2014/main" id="{00000000-0008-0000-0200-00000B000000}"/>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12" name="Oval 11">
              <a:extLst>
                <a:ext uri="{FF2B5EF4-FFF2-40B4-BE49-F238E27FC236}">
                  <a16:creationId xmlns:a16="http://schemas.microsoft.com/office/drawing/2014/main" id="{00000000-0008-0000-0200-00000C000000}"/>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grpSp>
    </xdr:grpSp>
    <xdr:clientData/>
  </xdr:twoCellAnchor>
  <xdr:twoCellAnchor editAs="oneCell">
    <xdr:from>
      <xdr:col>1</xdr:col>
      <xdr:colOff>8134350</xdr:colOff>
      <xdr:row>0</xdr:row>
      <xdr:rowOff>171450</xdr:rowOff>
    </xdr:from>
    <xdr:to>
      <xdr:col>1</xdr:col>
      <xdr:colOff>8791575</xdr:colOff>
      <xdr:row>3</xdr:row>
      <xdr:rowOff>0</xdr:rowOff>
    </xdr:to>
    <xdr:pic>
      <xdr:nvPicPr>
        <xdr:cNvPr id="13" name="image5.png" descr="Internet for All">
          <a:extLst>
            <a:ext uri="{FF2B5EF4-FFF2-40B4-BE49-F238E27FC236}">
              <a16:creationId xmlns:a16="http://schemas.microsoft.com/office/drawing/2014/main" id="{00000000-0008-0000-0200-00000D000000}"/>
            </a:ext>
            <a:ext uri="{147F2762-F138-4A5C-976F-8EAC2B608ADB}">
              <a16:predDERef xmlns:a16="http://schemas.microsoft.com/office/drawing/2014/main" pred="{00000000-0008-0000-0200-000008000000}"/>
            </a:ext>
          </a:extLst>
        </xdr:cNvPr>
        <xdr:cNvPicPr/>
      </xdr:nvPicPr>
      <xdr:blipFill>
        <a:blip xmlns:r="http://schemas.openxmlformats.org/officeDocument/2006/relationships" r:embed="rId3"/>
        <a:srcRect/>
        <a:stretch>
          <a:fillRect/>
        </a:stretch>
      </xdr:blipFill>
      <xdr:spPr>
        <a:xfrm>
          <a:off x="8258175" y="171450"/>
          <a:ext cx="657225" cy="371475"/>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107949</xdr:colOff>
      <xdr:row>1</xdr:row>
      <xdr:rowOff>0</xdr:rowOff>
    </xdr:from>
    <xdr:ext cx="974725" cy="390525"/>
    <xdr:grpSp>
      <xdr:nvGrpSpPr>
        <xdr:cNvPr id="2" name="Shape 2">
          <a:extLst>
            <a:ext uri="{FF2B5EF4-FFF2-40B4-BE49-F238E27FC236}">
              <a16:creationId xmlns:a16="http://schemas.microsoft.com/office/drawing/2014/main" id="{28E56036-B16C-404A-A9BD-454A997DF8BB}"/>
            </a:ext>
          </a:extLst>
        </xdr:cNvPr>
        <xdr:cNvGrpSpPr/>
      </xdr:nvGrpSpPr>
      <xdr:grpSpPr>
        <a:xfrm>
          <a:off x="479424" y="314325"/>
          <a:ext cx="974725" cy="390525"/>
          <a:chOff x="4955475" y="3584738"/>
          <a:chExt cx="781050" cy="390525"/>
        </a:xfrm>
      </xdr:grpSpPr>
      <xdr:grpSp>
        <xdr:nvGrpSpPr>
          <xdr:cNvPr id="3" name="Shape 3">
            <a:extLst>
              <a:ext uri="{FF2B5EF4-FFF2-40B4-BE49-F238E27FC236}">
                <a16:creationId xmlns:a16="http://schemas.microsoft.com/office/drawing/2014/main" id="{C0EBEC29-B23A-C8A8-118A-53FE1A620A04}"/>
              </a:ext>
            </a:extLst>
          </xdr:cNvPr>
          <xdr:cNvGrpSpPr/>
        </xdr:nvGrpSpPr>
        <xdr:grpSpPr>
          <a:xfrm>
            <a:off x="4955475" y="3584738"/>
            <a:ext cx="781050" cy="390525"/>
            <a:chOff x="4955475" y="3584738"/>
            <a:chExt cx="781050" cy="390525"/>
          </a:xfrm>
        </xdr:grpSpPr>
        <xdr:sp macro="" textlink="">
          <xdr:nvSpPr>
            <xdr:cNvPr id="4" name="Shape 4">
              <a:extLst>
                <a:ext uri="{FF2B5EF4-FFF2-40B4-BE49-F238E27FC236}">
                  <a16:creationId xmlns:a16="http://schemas.microsoft.com/office/drawing/2014/main" id="{1FF58A3B-7CB5-6C78-D66D-CE1A854432E9}"/>
                </a:ext>
              </a:extLst>
            </xdr:cNvPr>
            <xdr:cNvSpPr/>
          </xdr:nvSpPr>
          <xdr:spPr>
            <a:xfrm>
              <a:off x="4955475" y="3584738"/>
              <a:ext cx="78105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49F94FF5-AE9E-8055-E13B-4F44B2CA29A5}"/>
                </a:ext>
              </a:extLst>
            </xdr:cNvPr>
            <xdr:cNvGrpSpPr/>
          </xdr:nvGrpSpPr>
          <xdr:grpSpPr>
            <a:xfrm>
              <a:off x="4955475" y="3584738"/>
              <a:ext cx="781050" cy="390525"/>
              <a:chOff x="4784025" y="3551400"/>
              <a:chExt cx="1123950" cy="457200"/>
            </a:xfrm>
          </xdr:grpSpPr>
          <xdr:sp macro="" textlink="">
            <xdr:nvSpPr>
              <xdr:cNvPr id="6" name="Shape 6">
                <a:extLst>
                  <a:ext uri="{FF2B5EF4-FFF2-40B4-BE49-F238E27FC236}">
                    <a16:creationId xmlns:a16="http://schemas.microsoft.com/office/drawing/2014/main" id="{F647FC62-37A8-9C29-7BB7-2B2AFA18C95A}"/>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7259CD30-A538-3A88-5E13-F0E47F6C0D23}"/>
                  </a:ext>
                </a:extLst>
              </xdr:cNvPr>
              <xdr:cNvGrpSpPr/>
            </xdr:nvGrpSpPr>
            <xdr:grpSpPr>
              <a:xfrm>
                <a:off x="4784025" y="3551400"/>
                <a:ext cx="1123950" cy="457200"/>
                <a:chOff x="0" y="0"/>
                <a:chExt cx="1123950" cy="457200"/>
              </a:xfrm>
            </xdr:grpSpPr>
            <xdr:sp macro="" textlink="">
              <xdr:nvSpPr>
                <xdr:cNvPr id="8" name="Shape 8">
                  <a:extLst>
                    <a:ext uri="{FF2B5EF4-FFF2-40B4-BE49-F238E27FC236}">
                      <a16:creationId xmlns:a16="http://schemas.microsoft.com/office/drawing/2014/main" id="{FF0835ED-2604-82D2-3328-47E400698C5A}"/>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pic>
              <xdr:nvPicPr>
                <xdr:cNvPr id="9" name="Shape 9">
                  <a:extLst>
                    <a:ext uri="{FF2B5EF4-FFF2-40B4-BE49-F238E27FC236}">
                      <a16:creationId xmlns:a16="http://schemas.microsoft.com/office/drawing/2014/main" id="{74B483E0-95F2-27B5-CCA2-848348364D8F}"/>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10" name="Shape 10">
                  <a:extLst>
                    <a:ext uri="{FF2B5EF4-FFF2-40B4-BE49-F238E27FC236}">
                      <a16:creationId xmlns:a16="http://schemas.microsoft.com/office/drawing/2014/main" id="{CB1EA518-9428-5CAF-8106-0CFBA38BBDC0}"/>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grpSp>
        </xdr:grpSp>
      </xdr:grpSp>
    </xdr:grpSp>
    <xdr:clientData fLocksWithSheet="0"/>
  </xdr:oneCellAnchor>
  <xdr:oneCellAnchor>
    <xdr:from>
      <xdr:col>19</xdr:col>
      <xdr:colOff>0</xdr:colOff>
      <xdr:row>1</xdr:row>
      <xdr:rowOff>0</xdr:rowOff>
    </xdr:from>
    <xdr:ext cx="771525" cy="314325"/>
    <xdr:pic>
      <xdr:nvPicPr>
        <xdr:cNvPr id="11" name="image1.png">
          <a:extLst>
            <a:ext uri="{FF2B5EF4-FFF2-40B4-BE49-F238E27FC236}">
              <a16:creationId xmlns:a16="http://schemas.microsoft.com/office/drawing/2014/main" id="{A2E7ABF8-4DEC-4C23-B0DB-7AA51A6B4199}"/>
            </a:ext>
          </a:extLst>
        </xdr:cNvPr>
        <xdr:cNvPicPr preferRelativeResize="0"/>
      </xdr:nvPicPr>
      <xdr:blipFill>
        <a:blip xmlns:r="http://schemas.openxmlformats.org/officeDocument/2006/relationships" r:embed="rId3" cstate="print"/>
        <a:stretch>
          <a:fillRect/>
        </a:stretch>
      </xdr:blipFill>
      <xdr:spPr>
        <a:xfrm>
          <a:off x="18278475" y="190500"/>
          <a:ext cx="771525" cy="314325"/>
        </a:xfrm>
        <a:prstGeom prst="rect">
          <a:avLst/>
        </a:prstGeom>
        <a:noFill/>
      </xdr:spPr>
    </xdr:pic>
    <xdr:clientData fLocksWithSheet="0"/>
  </xdr:oneCellAnchor>
  <xdr:twoCellAnchor>
    <xdr:from>
      <xdr:col>2</xdr:col>
      <xdr:colOff>718704</xdr:colOff>
      <xdr:row>1</xdr:row>
      <xdr:rowOff>303069</xdr:rowOff>
    </xdr:from>
    <xdr:to>
      <xdr:col>2</xdr:col>
      <xdr:colOff>1784710</xdr:colOff>
      <xdr:row>2</xdr:row>
      <xdr:rowOff>635866</xdr:rowOff>
    </xdr:to>
    <xdr:sp macro="" textlink="">
      <xdr:nvSpPr>
        <xdr:cNvPr id="12" name="Arrow: Right 11">
          <a:extLst>
            <a:ext uri="{FF2B5EF4-FFF2-40B4-BE49-F238E27FC236}">
              <a16:creationId xmlns:a16="http://schemas.microsoft.com/office/drawing/2014/main" id="{637E233C-7E9E-44C9-AA64-4140BAD94C30}"/>
            </a:ext>
          </a:extLst>
        </xdr:cNvPr>
        <xdr:cNvSpPr/>
      </xdr:nvSpPr>
      <xdr:spPr>
        <a:xfrm>
          <a:off x="2642754" y="379269"/>
          <a:ext cx="246856" cy="189922"/>
        </a:xfrm>
        <a:prstGeom prst="rightArrow">
          <a:avLst/>
        </a:prstGeom>
        <a:solidFill>
          <a:srgbClr val="FF0000"/>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215900</xdr:colOff>
      <xdr:row>1</xdr:row>
      <xdr:rowOff>12700</xdr:rowOff>
    </xdr:from>
    <xdr:to>
      <xdr:col>1</xdr:col>
      <xdr:colOff>1289403</xdr:colOff>
      <xdr:row>3</xdr:row>
      <xdr:rowOff>104069</xdr:rowOff>
    </xdr:to>
    <xdr:grpSp>
      <xdr:nvGrpSpPr>
        <xdr:cNvPr id="8" name="Group 7">
          <a:extLst>
            <a:ext uri="{FF2B5EF4-FFF2-40B4-BE49-F238E27FC236}">
              <a16:creationId xmlns:a16="http://schemas.microsoft.com/office/drawing/2014/main" id="{00000000-0008-0000-0400-000008000000}"/>
            </a:ext>
          </a:extLst>
        </xdr:cNvPr>
        <xdr:cNvGrpSpPr/>
      </xdr:nvGrpSpPr>
      <xdr:grpSpPr>
        <a:xfrm>
          <a:off x="360680" y="195580"/>
          <a:ext cx="1073503" cy="457129"/>
          <a:chOff x="4784025" y="3551400"/>
          <a:chExt cx="1123950" cy="457200"/>
        </a:xfrm>
      </xdr:grpSpPr>
      <xdr:grpSp>
        <xdr:nvGrpSpPr>
          <xdr:cNvPr id="9" name="Group 8">
            <a:extLst>
              <a:ext uri="{FF2B5EF4-FFF2-40B4-BE49-F238E27FC236}">
                <a16:creationId xmlns:a16="http://schemas.microsoft.com/office/drawing/2014/main" id="{00000000-0008-0000-0400-000009000000}"/>
              </a:ext>
            </a:extLst>
          </xdr:cNvPr>
          <xdr:cNvGrpSpPr/>
        </xdr:nvGrpSpPr>
        <xdr:grpSpPr>
          <a:xfrm>
            <a:off x="4784025" y="3551400"/>
            <a:ext cx="1123950" cy="457200"/>
            <a:chOff x="0" y="0"/>
            <a:chExt cx="1123950" cy="457200"/>
          </a:xfrm>
        </xdr:grpSpPr>
        <xdr:sp macro="" textlink="">
          <xdr:nvSpPr>
            <xdr:cNvPr id="10" name="Rectangle 9">
              <a:extLst>
                <a:ext uri="{FF2B5EF4-FFF2-40B4-BE49-F238E27FC236}">
                  <a16:creationId xmlns:a16="http://schemas.microsoft.com/office/drawing/2014/main" id="{00000000-0008-0000-0400-00000A000000}"/>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pic>
          <xdr:nvPicPr>
            <xdr:cNvPr id="11" name="Shape 6">
              <a:extLst>
                <a:ext uri="{FF2B5EF4-FFF2-40B4-BE49-F238E27FC236}">
                  <a16:creationId xmlns:a16="http://schemas.microsoft.com/office/drawing/2014/main" id="{00000000-0008-0000-0400-00000B000000}"/>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12" name="Oval 11">
              <a:extLst>
                <a:ext uri="{FF2B5EF4-FFF2-40B4-BE49-F238E27FC236}">
                  <a16:creationId xmlns:a16="http://schemas.microsoft.com/office/drawing/2014/main" id="{00000000-0008-0000-0400-00000C000000}"/>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grpSp>
    </xdr:grpSp>
    <xdr:clientData/>
  </xdr:twoCellAnchor>
  <xdr:twoCellAnchor editAs="oneCell">
    <xdr:from>
      <xdr:col>1</xdr:col>
      <xdr:colOff>6521450</xdr:colOff>
      <xdr:row>1</xdr:row>
      <xdr:rowOff>18332</xdr:rowOff>
    </xdr:from>
    <xdr:to>
      <xdr:col>2</xdr:col>
      <xdr:colOff>3174</xdr:colOff>
      <xdr:row>3</xdr:row>
      <xdr:rowOff>24682</xdr:rowOff>
    </xdr:to>
    <xdr:pic>
      <xdr:nvPicPr>
        <xdr:cNvPr id="13" name="image5.png" descr="Internet for All">
          <a:extLst>
            <a:ext uri="{FF2B5EF4-FFF2-40B4-BE49-F238E27FC236}">
              <a16:creationId xmlns:a16="http://schemas.microsoft.com/office/drawing/2014/main" id="{00000000-0008-0000-0400-00000D000000}"/>
            </a:ext>
          </a:extLst>
        </xdr:cNvPr>
        <xdr:cNvPicPr/>
      </xdr:nvPicPr>
      <xdr:blipFill>
        <a:blip xmlns:r="http://schemas.openxmlformats.org/officeDocument/2006/relationships" r:embed="rId3"/>
        <a:srcRect/>
        <a:stretch>
          <a:fillRect/>
        </a:stretch>
      </xdr:blipFill>
      <xdr:spPr>
        <a:xfrm>
          <a:off x="6673850" y="202482"/>
          <a:ext cx="711199" cy="374650"/>
        </a:xfrm>
        <a:prstGeom prst="rect">
          <a:avLst/>
        </a:prstGeom>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1085850" cy="428625"/>
    <xdr:grpSp>
      <xdr:nvGrpSpPr>
        <xdr:cNvPr id="2" name="Shape 2">
          <a:extLst>
            <a:ext uri="{FF2B5EF4-FFF2-40B4-BE49-F238E27FC236}">
              <a16:creationId xmlns:a16="http://schemas.microsoft.com/office/drawing/2014/main" id="{B9DDB70B-0E08-42FE-B30A-C2031A0B90F9}"/>
            </a:ext>
          </a:extLst>
        </xdr:cNvPr>
        <xdr:cNvGrpSpPr/>
      </xdr:nvGrpSpPr>
      <xdr:grpSpPr>
        <a:xfrm>
          <a:off x="304800" y="312420"/>
          <a:ext cx="1085850" cy="428625"/>
          <a:chOff x="4803075" y="3565688"/>
          <a:chExt cx="1085850" cy="428625"/>
        </a:xfrm>
      </xdr:grpSpPr>
      <xdr:grpSp>
        <xdr:nvGrpSpPr>
          <xdr:cNvPr id="3" name="Shape 3">
            <a:extLst>
              <a:ext uri="{FF2B5EF4-FFF2-40B4-BE49-F238E27FC236}">
                <a16:creationId xmlns:a16="http://schemas.microsoft.com/office/drawing/2014/main" id="{496370F9-1068-960C-69B9-9866D2417E18}"/>
              </a:ext>
            </a:extLst>
          </xdr:cNvPr>
          <xdr:cNvGrpSpPr/>
        </xdr:nvGrpSpPr>
        <xdr:grpSpPr>
          <a:xfrm>
            <a:off x="4803075" y="3565688"/>
            <a:ext cx="1085850" cy="428625"/>
            <a:chOff x="4803075" y="3565688"/>
            <a:chExt cx="1085850" cy="428625"/>
          </a:xfrm>
        </xdr:grpSpPr>
        <xdr:sp macro="" textlink="">
          <xdr:nvSpPr>
            <xdr:cNvPr id="4" name="Shape 4">
              <a:extLst>
                <a:ext uri="{FF2B5EF4-FFF2-40B4-BE49-F238E27FC236}">
                  <a16:creationId xmlns:a16="http://schemas.microsoft.com/office/drawing/2014/main" id="{1CD65752-9A9A-A84E-3DB2-62F3E0BC7417}"/>
                </a:ext>
              </a:extLst>
            </xdr:cNvPr>
            <xdr:cNvSpPr/>
          </xdr:nvSpPr>
          <xdr:spPr>
            <a:xfrm>
              <a:off x="4803075" y="3565688"/>
              <a:ext cx="1085850" cy="428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3AFE6B82-F8F7-E217-1317-681CB3E2D2F1}"/>
                </a:ext>
              </a:extLst>
            </xdr:cNvPr>
            <xdr:cNvGrpSpPr/>
          </xdr:nvGrpSpPr>
          <xdr:grpSpPr>
            <a:xfrm>
              <a:off x="4803075" y="3565688"/>
              <a:ext cx="1085850" cy="428625"/>
              <a:chOff x="4784025" y="3551400"/>
              <a:chExt cx="1123950" cy="457200"/>
            </a:xfrm>
          </xdr:grpSpPr>
          <xdr:sp macro="" textlink="">
            <xdr:nvSpPr>
              <xdr:cNvPr id="6" name="Shape 6">
                <a:extLst>
                  <a:ext uri="{FF2B5EF4-FFF2-40B4-BE49-F238E27FC236}">
                    <a16:creationId xmlns:a16="http://schemas.microsoft.com/office/drawing/2014/main" id="{320714D4-E9A9-2591-35B8-9A5C7093FC30}"/>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EC199BDD-1509-C362-D407-E580B26EA515}"/>
                  </a:ext>
                </a:extLst>
              </xdr:cNvPr>
              <xdr:cNvGrpSpPr/>
            </xdr:nvGrpSpPr>
            <xdr:grpSpPr>
              <a:xfrm>
                <a:off x="4784025" y="3551400"/>
                <a:ext cx="1123950" cy="457200"/>
                <a:chOff x="0" y="0"/>
                <a:chExt cx="1123950" cy="457200"/>
              </a:xfrm>
            </xdr:grpSpPr>
            <xdr:sp macro="" textlink="">
              <xdr:nvSpPr>
                <xdr:cNvPr id="8" name="Shape 8">
                  <a:extLst>
                    <a:ext uri="{FF2B5EF4-FFF2-40B4-BE49-F238E27FC236}">
                      <a16:creationId xmlns:a16="http://schemas.microsoft.com/office/drawing/2014/main" id="{EAE3CBBA-876C-AD6B-0AAD-F7E2EA5AA723}"/>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pic>
              <xdr:nvPicPr>
                <xdr:cNvPr id="9" name="Shape 9">
                  <a:extLst>
                    <a:ext uri="{FF2B5EF4-FFF2-40B4-BE49-F238E27FC236}">
                      <a16:creationId xmlns:a16="http://schemas.microsoft.com/office/drawing/2014/main" id="{685AC9BC-55AA-BB58-24D3-09B8732B6A86}"/>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10" name="Shape 10">
                  <a:extLst>
                    <a:ext uri="{FF2B5EF4-FFF2-40B4-BE49-F238E27FC236}">
                      <a16:creationId xmlns:a16="http://schemas.microsoft.com/office/drawing/2014/main" id="{2BE487C8-A239-C2A6-9CFD-C9A5DD2F8BB2}"/>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grpSp>
        </xdr:grpSp>
      </xdr:grpSp>
    </xdr:grpSp>
    <xdr:clientData fLocksWithSheet="0"/>
  </xdr:oneCellAnchor>
  <xdr:oneCellAnchor>
    <xdr:from>
      <xdr:col>19</xdr:col>
      <xdr:colOff>361950</xdr:colOff>
      <xdr:row>0</xdr:row>
      <xdr:rowOff>285750</xdr:rowOff>
    </xdr:from>
    <xdr:ext cx="771525" cy="314325"/>
    <xdr:pic>
      <xdr:nvPicPr>
        <xdr:cNvPr id="11" name="image1.png">
          <a:extLst>
            <a:ext uri="{FF2B5EF4-FFF2-40B4-BE49-F238E27FC236}">
              <a16:creationId xmlns:a16="http://schemas.microsoft.com/office/drawing/2014/main" id="{DC756487-B795-4C52-AAFD-68D74845D93C}"/>
            </a:ext>
          </a:extLst>
        </xdr:cNvPr>
        <xdr:cNvPicPr preferRelativeResize="0"/>
      </xdr:nvPicPr>
      <xdr:blipFill>
        <a:blip xmlns:r="http://schemas.openxmlformats.org/officeDocument/2006/relationships" r:embed="rId3" cstate="print"/>
        <a:stretch>
          <a:fillRect/>
        </a:stretch>
      </xdr:blipFill>
      <xdr:spPr>
        <a:xfrm>
          <a:off x="18640425" y="190500"/>
          <a:ext cx="771525" cy="314325"/>
        </a:xfrm>
        <a:prstGeom prst="rect">
          <a:avLst/>
        </a:prstGeom>
        <a:noFill/>
      </xdr:spPr>
    </xdr:pic>
    <xdr:clientData fLocksWithSheet="0"/>
  </xdr:oneCellAnchor>
  <xdr:twoCellAnchor>
    <xdr:from>
      <xdr:col>2</xdr:col>
      <xdr:colOff>712107</xdr:colOff>
      <xdr:row>1</xdr:row>
      <xdr:rowOff>195036</xdr:rowOff>
    </xdr:from>
    <xdr:to>
      <xdr:col>2</xdr:col>
      <xdr:colOff>1676513</xdr:colOff>
      <xdr:row>2</xdr:row>
      <xdr:rowOff>177863</xdr:rowOff>
    </xdr:to>
    <xdr:sp macro="" textlink="">
      <xdr:nvSpPr>
        <xdr:cNvPr id="12" name="Arrow: Right 11">
          <a:extLst>
            <a:ext uri="{FF2B5EF4-FFF2-40B4-BE49-F238E27FC236}">
              <a16:creationId xmlns:a16="http://schemas.microsoft.com/office/drawing/2014/main" id="{AEEB05ED-D548-4FD9-8E24-A0E76C140FE5}"/>
            </a:ext>
          </a:extLst>
        </xdr:cNvPr>
        <xdr:cNvSpPr/>
      </xdr:nvSpPr>
      <xdr:spPr>
        <a:xfrm>
          <a:off x="2636157" y="385536"/>
          <a:ext cx="250031" cy="173327"/>
        </a:xfrm>
        <a:prstGeom prst="rightArrow">
          <a:avLst/>
        </a:prstGeom>
        <a:solidFill>
          <a:srgbClr val="FF0000"/>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38100</xdr:colOff>
      <xdr:row>1</xdr:row>
      <xdr:rowOff>38100</xdr:rowOff>
    </xdr:from>
    <xdr:ext cx="1123950" cy="495300"/>
    <xdr:grpSp>
      <xdr:nvGrpSpPr>
        <xdr:cNvPr id="2" name="Shape 2">
          <a:extLst>
            <a:ext uri="{FF2B5EF4-FFF2-40B4-BE49-F238E27FC236}">
              <a16:creationId xmlns:a16="http://schemas.microsoft.com/office/drawing/2014/main" id="{69E40BC8-0E32-498E-B0F2-0A0106968660}"/>
            </a:ext>
          </a:extLst>
        </xdr:cNvPr>
        <xdr:cNvGrpSpPr/>
      </xdr:nvGrpSpPr>
      <xdr:grpSpPr>
        <a:xfrm>
          <a:off x="205740" y="228600"/>
          <a:ext cx="1123950" cy="495300"/>
          <a:chOff x="4784025" y="3541875"/>
          <a:chExt cx="1123950" cy="476250"/>
        </a:xfrm>
      </xdr:grpSpPr>
      <xdr:grpSp>
        <xdr:nvGrpSpPr>
          <xdr:cNvPr id="3" name="Shape 11">
            <a:extLst>
              <a:ext uri="{FF2B5EF4-FFF2-40B4-BE49-F238E27FC236}">
                <a16:creationId xmlns:a16="http://schemas.microsoft.com/office/drawing/2014/main" id="{8EF6ABFA-2B26-F0B9-4151-D5DC7222B4D6}"/>
              </a:ext>
            </a:extLst>
          </xdr:cNvPr>
          <xdr:cNvGrpSpPr/>
        </xdr:nvGrpSpPr>
        <xdr:grpSpPr>
          <a:xfrm>
            <a:off x="4784025" y="3541875"/>
            <a:ext cx="1123950" cy="476250"/>
            <a:chOff x="4784025" y="3541875"/>
            <a:chExt cx="1123950" cy="476250"/>
          </a:xfrm>
        </xdr:grpSpPr>
        <xdr:sp macro="" textlink="">
          <xdr:nvSpPr>
            <xdr:cNvPr id="4" name="Shape 4">
              <a:extLst>
                <a:ext uri="{FF2B5EF4-FFF2-40B4-BE49-F238E27FC236}">
                  <a16:creationId xmlns:a16="http://schemas.microsoft.com/office/drawing/2014/main" id="{CA877EAB-85A5-D725-7764-DA31F0783946}"/>
                </a:ext>
              </a:extLst>
            </xdr:cNvPr>
            <xdr:cNvSpPr/>
          </xdr:nvSpPr>
          <xdr:spPr>
            <a:xfrm>
              <a:off x="4784025" y="3541875"/>
              <a:ext cx="1123950" cy="476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12">
              <a:extLst>
                <a:ext uri="{FF2B5EF4-FFF2-40B4-BE49-F238E27FC236}">
                  <a16:creationId xmlns:a16="http://schemas.microsoft.com/office/drawing/2014/main" id="{6773057A-51AA-0EE2-4AE8-62940DD358DE}"/>
                </a:ext>
              </a:extLst>
            </xdr:cNvPr>
            <xdr:cNvGrpSpPr/>
          </xdr:nvGrpSpPr>
          <xdr:grpSpPr>
            <a:xfrm>
              <a:off x="4784025" y="3541875"/>
              <a:ext cx="1123950" cy="476250"/>
              <a:chOff x="4784025" y="3551400"/>
              <a:chExt cx="1123950" cy="457200"/>
            </a:xfrm>
          </xdr:grpSpPr>
          <xdr:sp macro="" textlink="">
            <xdr:nvSpPr>
              <xdr:cNvPr id="6" name="Shape 13">
                <a:extLst>
                  <a:ext uri="{FF2B5EF4-FFF2-40B4-BE49-F238E27FC236}">
                    <a16:creationId xmlns:a16="http://schemas.microsoft.com/office/drawing/2014/main" id="{37710E27-04AD-7A03-DA58-9ECE7BEF46BC}"/>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14">
                <a:extLst>
                  <a:ext uri="{FF2B5EF4-FFF2-40B4-BE49-F238E27FC236}">
                    <a16:creationId xmlns:a16="http://schemas.microsoft.com/office/drawing/2014/main" id="{7DF10D46-3A26-6403-0616-4F60B95CA71D}"/>
                  </a:ext>
                </a:extLst>
              </xdr:cNvPr>
              <xdr:cNvGrpSpPr/>
            </xdr:nvGrpSpPr>
            <xdr:grpSpPr>
              <a:xfrm>
                <a:off x="4784025" y="3551400"/>
                <a:ext cx="1123950" cy="457200"/>
                <a:chOff x="0" y="0"/>
                <a:chExt cx="1123950" cy="457200"/>
              </a:xfrm>
            </xdr:grpSpPr>
            <xdr:sp macro="" textlink="">
              <xdr:nvSpPr>
                <xdr:cNvPr id="8" name="Shape 15">
                  <a:extLst>
                    <a:ext uri="{FF2B5EF4-FFF2-40B4-BE49-F238E27FC236}">
                      <a16:creationId xmlns:a16="http://schemas.microsoft.com/office/drawing/2014/main" id="{E419C8DD-F06F-39A7-7BDD-1E996199F729}"/>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pic>
              <xdr:nvPicPr>
                <xdr:cNvPr id="9" name="Shape 16">
                  <a:extLst>
                    <a:ext uri="{FF2B5EF4-FFF2-40B4-BE49-F238E27FC236}">
                      <a16:creationId xmlns:a16="http://schemas.microsoft.com/office/drawing/2014/main" id="{F6F1DD14-3223-29C0-6C97-50730B1E5F22}"/>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10" name="Shape 17">
                  <a:extLst>
                    <a:ext uri="{FF2B5EF4-FFF2-40B4-BE49-F238E27FC236}">
                      <a16:creationId xmlns:a16="http://schemas.microsoft.com/office/drawing/2014/main" id="{DA0A4984-8F8B-7623-3694-4F1D4A102318}"/>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grpSp>
        </xdr:grpSp>
      </xdr:grpSp>
    </xdr:grpSp>
    <xdr:clientData fLocksWithSheet="0"/>
  </xdr:oneCellAnchor>
  <xdr:oneCellAnchor>
    <xdr:from>
      <xdr:col>20</xdr:col>
      <xdr:colOff>76200</xdr:colOff>
      <xdr:row>0</xdr:row>
      <xdr:rowOff>171450</xdr:rowOff>
    </xdr:from>
    <xdr:ext cx="581025" cy="285750"/>
    <xdr:pic>
      <xdr:nvPicPr>
        <xdr:cNvPr id="11" name="image1.png" descr="Internet for All">
          <a:extLst>
            <a:ext uri="{FF2B5EF4-FFF2-40B4-BE49-F238E27FC236}">
              <a16:creationId xmlns:a16="http://schemas.microsoft.com/office/drawing/2014/main" id="{DE447707-2468-4B72-AFD0-9D2E6195399C}"/>
            </a:ext>
          </a:extLst>
        </xdr:cNvPr>
        <xdr:cNvPicPr preferRelativeResize="0"/>
      </xdr:nvPicPr>
      <xdr:blipFill>
        <a:blip xmlns:r="http://schemas.openxmlformats.org/officeDocument/2006/relationships" r:embed="rId3" cstate="print"/>
        <a:stretch>
          <a:fillRect/>
        </a:stretch>
      </xdr:blipFill>
      <xdr:spPr>
        <a:xfrm>
          <a:off x="19316700" y="171450"/>
          <a:ext cx="581025" cy="285750"/>
        </a:xfrm>
        <a:prstGeom prst="rect">
          <a:avLst/>
        </a:prstGeom>
        <a:noFill/>
      </xdr:spPr>
    </xdr:pic>
    <xdr:clientData fLocksWithSheet="0"/>
  </xdr:oneCellAnchor>
  <xdr:twoCellAnchor>
    <xdr:from>
      <xdr:col>2</xdr:col>
      <xdr:colOff>1962150</xdr:colOff>
      <xdr:row>1</xdr:row>
      <xdr:rowOff>133350</xdr:rowOff>
    </xdr:from>
    <xdr:to>
      <xdr:col>2</xdr:col>
      <xdr:colOff>2923381</xdr:colOff>
      <xdr:row>2</xdr:row>
      <xdr:rowOff>39977</xdr:rowOff>
    </xdr:to>
    <xdr:sp macro="" textlink="">
      <xdr:nvSpPr>
        <xdr:cNvPr id="12" name="Arrow: Right 11">
          <a:extLst>
            <a:ext uri="{FF2B5EF4-FFF2-40B4-BE49-F238E27FC236}">
              <a16:creationId xmlns:a16="http://schemas.microsoft.com/office/drawing/2014/main" id="{5263A4CE-119F-4E66-ADC2-BDA25ABAB7D8}"/>
            </a:ext>
          </a:extLst>
        </xdr:cNvPr>
        <xdr:cNvSpPr/>
      </xdr:nvSpPr>
      <xdr:spPr>
        <a:xfrm>
          <a:off x="2886075" y="323850"/>
          <a:ext cx="0" cy="97127"/>
        </a:xfrm>
        <a:prstGeom prst="rightArrow">
          <a:avLst/>
        </a:prstGeom>
        <a:solidFill>
          <a:srgbClr val="FF0000"/>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38100</xdr:colOff>
      <xdr:row>1</xdr:row>
      <xdr:rowOff>38100</xdr:rowOff>
    </xdr:from>
    <xdr:ext cx="1123950" cy="482600"/>
    <xdr:grpSp>
      <xdr:nvGrpSpPr>
        <xdr:cNvPr id="2" name="Shape 2">
          <a:extLst>
            <a:ext uri="{FF2B5EF4-FFF2-40B4-BE49-F238E27FC236}">
              <a16:creationId xmlns:a16="http://schemas.microsoft.com/office/drawing/2014/main" id="{61D40E04-77CD-4775-AB67-FD10B1B8274C}"/>
            </a:ext>
          </a:extLst>
        </xdr:cNvPr>
        <xdr:cNvGrpSpPr/>
      </xdr:nvGrpSpPr>
      <xdr:grpSpPr>
        <a:xfrm>
          <a:off x="205740" y="228600"/>
          <a:ext cx="1123950" cy="482600"/>
          <a:chOff x="4784025" y="3541875"/>
          <a:chExt cx="1123950" cy="476250"/>
        </a:xfrm>
      </xdr:grpSpPr>
      <xdr:grpSp>
        <xdr:nvGrpSpPr>
          <xdr:cNvPr id="3" name="Shape 18">
            <a:extLst>
              <a:ext uri="{FF2B5EF4-FFF2-40B4-BE49-F238E27FC236}">
                <a16:creationId xmlns:a16="http://schemas.microsoft.com/office/drawing/2014/main" id="{B5D8F885-EA00-DBD5-8668-70275973C416}"/>
              </a:ext>
            </a:extLst>
          </xdr:cNvPr>
          <xdr:cNvGrpSpPr/>
        </xdr:nvGrpSpPr>
        <xdr:grpSpPr>
          <a:xfrm>
            <a:off x="4784025" y="3541875"/>
            <a:ext cx="1123950" cy="476250"/>
            <a:chOff x="4784025" y="3541875"/>
            <a:chExt cx="1123950" cy="476250"/>
          </a:xfrm>
        </xdr:grpSpPr>
        <xdr:sp macro="" textlink="">
          <xdr:nvSpPr>
            <xdr:cNvPr id="4" name="Shape 4">
              <a:extLst>
                <a:ext uri="{FF2B5EF4-FFF2-40B4-BE49-F238E27FC236}">
                  <a16:creationId xmlns:a16="http://schemas.microsoft.com/office/drawing/2014/main" id="{91ACDF6B-E5F8-BA32-3C76-3AF1EC5A64FC}"/>
                </a:ext>
              </a:extLst>
            </xdr:cNvPr>
            <xdr:cNvSpPr/>
          </xdr:nvSpPr>
          <xdr:spPr>
            <a:xfrm>
              <a:off x="4784025" y="3541875"/>
              <a:ext cx="1123950" cy="476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19">
              <a:extLst>
                <a:ext uri="{FF2B5EF4-FFF2-40B4-BE49-F238E27FC236}">
                  <a16:creationId xmlns:a16="http://schemas.microsoft.com/office/drawing/2014/main" id="{8E945103-42FE-E34E-A917-4F5E1B7D9B00}"/>
                </a:ext>
              </a:extLst>
            </xdr:cNvPr>
            <xdr:cNvGrpSpPr/>
          </xdr:nvGrpSpPr>
          <xdr:grpSpPr>
            <a:xfrm>
              <a:off x="4784025" y="3541875"/>
              <a:ext cx="1123950" cy="476250"/>
              <a:chOff x="4784025" y="3551400"/>
              <a:chExt cx="1123950" cy="457200"/>
            </a:xfrm>
          </xdr:grpSpPr>
          <xdr:sp macro="" textlink="">
            <xdr:nvSpPr>
              <xdr:cNvPr id="6" name="Shape 20">
                <a:extLst>
                  <a:ext uri="{FF2B5EF4-FFF2-40B4-BE49-F238E27FC236}">
                    <a16:creationId xmlns:a16="http://schemas.microsoft.com/office/drawing/2014/main" id="{56A4C374-B20C-2337-80C2-4CA0674509BC}"/>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21">
                <a:extLst>
                  <a:ext uri="{FF2B5EF4-FFF2-40B4-BE49-F238E27FC236}">
                    <a16:creationId xmlns:a16="http://schemas.microsoft.com/office/drawing/2014/main" id="{5DED495D-AD0B-4CCA-A9E1-E7C0146016A5}"/>
                  </a:ext>
                </a:extLst>
              </xdr:cNvPr>
              <xdr:cNvGrpSpPr/>
            </xdr:nvGrpSpPr>
            <xdr:grpSpPr>
              <a:xfrm>
                <a:off x="4784025" y="3551400"/>
                <a:ext cx="1123950" cy="457200"/>
                <a:chOff x="0" y="0"/>
                <a:chExt cx="1123950" cy="457200"/>
              </a:xfrm>
            </xdr:grpSpPr>
            <xdr:sp macro="" textlink="">
              <xdr:nvSpPr>
                <xdr:cNvPr id="8" name="Shape 22">
                  <a:extLst>
                    <a:ext uri="{FF2B5EF4-FFF2-40B4-BE49-F238E27FC236}">
                      <a16:creationId xmlns:a16="http://schemas.microsoft.com/office/drawing/2014/main" id="{22B66918-59CE-130C-8476-11519E741FF0}"/>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pic>
              <xdr:nvPicPr>
                <xdr:cNvPr id="9" name="Shape 23">
                  <a:extLst>
                    <a:ext uri="{FF2B5EF4-FFF2-40B4-BE49-F238E27FC236}">
                      <a16:creationId xmlns:a16="http://schemas.microsoft.com/office/drawing/2014/main" id="{12E90AAF-691D-787D-24C7-5F3B3E78EBFC}"/>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10" name="Shape 24">
                  <a:extLst>
                    <a:ext uri="{FF2B5EF4-FFF2-40B4-BE49-F238E27FC236}">
                      <a16:creationId xmlns:a16="http://schemas.microsoft.com/office/drawing/2014/main" id="{86BE2ED5-3DEF-B037-F426-DCA5A94F2D9C}"/>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grpSp>
        </xdr:grpSp>
      </xdr:grpSp>
    </xdr:grpSp>
    <xdr:clientData fLocksWithSheet="0"/>
  </xdr:oneCellAnchor>
  <xdr:oneCellAnchor>
    <xdr:from>
      <xdr:col>20</xdr:col>
      <xdr:colOff>85725</xdr:colOff>
      <xdr:row>0</xdr:row>
      <xdr:rowOff>161925</xdr:rowOff>
    </xdr:from>
    <xdr:ext cx="581025" cy="285750"/>
    <xdr:pic>
      <xdr:nvPicPr>
        <xdr:cNvPr id="11" name="image1.png" descr="Internet for All">
          <a:extLst>
            <a:ext uri="{FF2B5EF4-FFF2-40B4-BE49-F238E27FC236}">
              <a16:creationId xmlns:a16="http://schemas.microsoft.com/office/drawing/2014/main" id="{000586EA-94AD-4426-9A2F-A2BE5EE9CD3C}"/>
            </a:ext>
          </a:extLst>
        </xdr:cNvPr>
        <xdr:cNvPicPr preferRelativeResize="0"/>
      </xdr:nvPicPr>
      <xdr:blipFill>
        <a:blip xmlns:r="http://schemas.openxmlformats.org/officeDocument/2006/relationships" r:embed="rId3" cstate="print"/>
        <a:stretch>
          <a:fillRect/>
        </a:stretch>
      </xdr:blipFill>
      <xdr:spPr>
        <a:xfrm>
          <a:off x="19326225" y="161925"/>
          <a:ext cx="581025" cy="285750"/>
        </a:xfrm>
        <a:prstGeom prst="rect">
          <a:avLst/>
        </a:prstGeom>
        <a:noFill/>
      </xdr:spPr>
    </xdr:pic>
    <xdr:clientData fLocksWithSheet="0"/>
  </xdr:oneCellAnchor>
  <xdr:twoCellAnchor>
    <xdr:from>
      <xdr:col>2</xdr:col>
      <xdr:colOff>1981200</xdr:colOff>
      <xdr:row>1</xdr:row>
      <xdr:rowOff>123825</xdr:rowOff>
    </xdr:from>
    <xdr:to>
      <xdr:col>2</xdr:col>
      <xdr:colOff>2945606</xdr:colOff>
      <xdr:row>2</xdr:row>
      <xdr:rowOff>27277</xdr:rowOff>
    </xdr:to>
    <xdr:sp macro="" textlink="">
      <xdr:nvSpPr>
        <xdr:cNvPr id="12" name="Arrow: Right 11">
          <a:extLst>
            <a:ext uri="{FF2B5EF4-FFF2-40B4-BE49-F238E27FC236}">
              <a16:creationId xmlns:a16="http://schemas.microsoft.com/office/drawing/2014/main" id="{7C5FDAED-05C1-4A09-BC35-9CDCE34848BC}"/>
            </a:ext>
          </a:extLst>
        </xdr:cNvPr>
        <xdr:cNvSpPr/>
      </xdr:nvSpPr>
      <xdr:spPr>
        <a:xfrm>
          <a:off x="2886075" y="314325"/>
          <a:ext cx="2381" cy="93952"/>
        </a:xfrm>
        <a:prstGeom prst="rightArrow">
          <a:avLst/>
        </a:prstGeom>
        <a:solidFill>
          <a:srgbClr val="FF0000"/>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38100</xdr:colOff>
      <xdr:row>1</xdr:row>
      <xdr:rowOff>38100</xdr:rowOff>
    </xdr:from>
    <xdr:ext cx="1123950" cy="476250"/>
    <xdr:grpSp>
      <xdr:nvGrpSpPr>
        <xdr:cNvPr id="2" name="Shape 2">
          <a:extLst>
            <a:ext uri="{FF2B5EF4-FFF2-40B4-BE49-F238E27FC236}">
              <a16:creationId xmlns:a16="http://schemas.microsoft.com/office/drawing/2014/main" id="{0E0DCCF9-DDB7-42B3-8677-3211B3CFA8CB}"/>
            </a:ext>
          </a:extLst>
        </xdr:cNvPr>
        <xdr:cNvGrpSpPr/>
      </xdr:nvGrpSpPr>
      <xdr:grpSpPr>
        <a:xfrm>
          <a:off x="205740" y="228600"/>
          <a:ext cx="1123950" cy="476250"/>
          <a:chOff x="4784025" y="3541875"/>
          <a:chExt cx="1123950" cy="476250"/>
        </a:xfrm>
      </xdr:grpSpPr>
      <xdr:grpSp>
        <xdr:nvGrpSpPr>
          <xdr:cNvPr id="3" name="Shape 25">
            <a:extLst>
              <a:ext uri="{FF2B5EF4-FFF2-40B4-BE49-F238E27FC236}">
                <a16:creationId xmlns:a16="http://schemas.microsoft.com/office/drawing/2014/main" id="{8B188AAF-DF66-34E1-5024-553C0BFEBE1F}"/>
              </a:ext>
            </a:extLst>
          </xdr:cNvPr>
          <xdr:cNvGrpSpPr/>
        </xdr:nvGrpSpPr>
        <xdr:grpSpPr>
          <a:xfrm>
            <a:off x="4784025" y="3541875"/>
            <a:ext cx="1123950" cy="476250"/>
            <a:chOff x="4784025" y="3541875"/>
            <a:chExt cx="1123950" cy="476250"/>
          </a:xfrm>
        </xdr:grpSpPr>
        <xdr:sp macro="" textlink="">
          <xdr:nvSpPr>
            <xdr:cNvPr id="4" name="Shape 4">
              <a:extLst>
                <a:ext uri="{FF2B5EF4-FFF2-40B4-BE49-F238E27FC236}">
                  <a16:creationId xmlns:a16="http://schemas.microsoft.com/office/drawing/2014/main" id="{2BF7340E-DC4B-C850-9AAD-1F48A57A6EAA}"/>
                </a:ext>
              </a:extLst>
            </xdr:cNvPr>
            <xdr:cNvSpPr/>
          </xdr:nvSpPr>
          <xdr:spPr>
            <a:xfrm>
              <a:off x="4784025" y="3541875"/>
              <a:ext cx="1123950" cy="476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26">
              <a:extLst>
                <a:ext uri="{FF2B5EF4-FFF2-40B4-BE49-F238E27FC236}">
                  <a16:creationId xmlns:a16="http://schemas.microsoft.com/office/drawing/2014/main" id="{26D1FF55-47F3-9B60-313B-D95DAB2E44AF}"/>
                </a:ext>
              </a:extLst>
            </xdr:cNvPr>
            <xdr:cNvGrpSpPr/>
          </xdr:nvGrpSpPr>
          <xdr:grpSpPr>
            <a:xfrm>
              <a:off x="4784025" y="3541875"/>
              <a:ext cx="1123950" cy="476250"/>
              <a:chOff x="4784025" y="3551400"/>
              <a:chExt cx="1123950" cy="457200"/>
            </a:xfrm>
          </xdr:grpSpPr>
          <xdr:sp macro="" textlink="">
            <xdr:nvSpPr>
              <xdr:cNvPr id="6" name="Shape 27">
                <a:extLst>
                  <a:ext uri="{FF2B5EF4-FFF2-40B4-BE49-F238E27FC236}">
                    <a16:creationId xmlns:a16="http://schemas.microsoft.com/office/drawing/2014/main" id="{5F9CA8DC-1370-5248-559F-0C8D06A1F687}"/>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28">
                <a:extLst>
                  <a:ext uri="{FF2B5EF4-FFF2-40B4-BE49-F238E27FC236}">
                    <a16:creationId xmlns:a16="http://schemas.microsoft.com/office/drawing/2014/main" id="{7057B4FE-417C-9BBB-F1B5-1EC2D456E9FA}"/>
                  </a:ext>
                </a:extLst>
              </xdr:cNvPr>
              <xdr:cNvGrpSpPr/>
            </xdr:nvGrpSpPr>
            <xdr:grpSpPr>
              <a:xfrm>
                <a:off x="4784025" y="3551400"/>
                <a:ext cx="1123950" cy="457200"/>
                <a:chOff x="0" y="0"/>
                <a:chExt cx="1123950" cy="457200"/>
              </a:xfrm>
            </xdr:grpSpPr>
            <xdr:sp macro="" textlink="">
              <xdr:nvSpPr>
                <xdr:cNvPr id="8" name="Shape 29">
                  <a:extLst>
                    <a:ext uri="{FF2B5EF4-FFF2-40B4-BE49-F238E27FC236}">
                      <a16:creationId xmlns:a16="http://schemas.microsoft.com/office/drawing/2014/main" id="{D87B0F81-09EC-ED26-C260-4816C7236EA8}"/>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pic>
              <xdr:nvPicPr>
                <xdr:cNvPr id="9" name="Shape 30">
                  <a:extLst>
                    <a:ext uri="{FF2B5EF4-FFF2-40B4-BE49-F238E27FC236}">
                      <a16:creationId xmlns:a16="http://schemas.microsoft.com/office/drawing/2014/main" id="{A2A08F79-A779-7634-C329-88F725DEB2AE}"/>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10" name="Shape 31">
                  <a:extLst>
                    <a:ext uri="{FF2B5EF4-FFF2-40B4-BE49-F238E27FC236}">
                      <a16:creationId xmlns:a16="http://schemas.microsoft.com/office/drawing/2014/main" id="{03A7F12F-9962-EE6B-6FCF-A003AEB764A9}"/>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grpSp>
        </xdr:grpSp>
      </xdr:grpSp>
    </xdr:grpSp>
    <xdr:clientData fLocksWithSheet="0"/>
  </xdr:oneCellAnchor>
  <xdr:oneCellAnchor>
    <xdr:from>
      <xdr:col>20</xdr:col>
      <xdr:colOff>19050</xdr:colOff>
      <xdr:row>1</xdr:row>
      <xdr:rowOff>47625</xdr:rowOff>
    </xdr:from>
    <xdr:ext cx="581025" cy="266700"/>
    <xdr:pic>
      <xdr:nvPicPr>
        <xdr:cNvPr id="11" name="image1.png" descr="Internet for All">
          <a:extLst>
            <a:ext uri="{FF2B5EF4-FFF2-40B4-BE49-F238E27FC236}">
              <a16:creationId xmlns:a16="http://schemas.microsoft.com/office/drawing/2014/main" id="{D43AF6B8-8F72-4BDE-A532-4509DADEDD3D}"/>
            </a:ext>
          </a:extLst>
        </xdr:cNvPr>
        <xdr:cNvPicPr preferRelativeResize="0"/>
      </xdr:nvPicPr>
      <xdr:blipFill>
        <a:blip xmlns:r="http://schemas.openxmlformats.org/officeDocument/2006/relationships" r:embed="rId3" cstate="print"/>
        <a:stretch>
          <a:fillRect/>
        </a:stretch>
      </xdr:blipFill>
      <xdr:spPr>
        <a:xfrm>
          <a:off x="19259550" y="238125"/>
          <a:ext cx="581025" cy="266700"/>
        </a:xfrm>
        <a:prstGeom prst="rect">
          <a:avLst/>
        </a:prstGeom>
        <a:noFill/>
      </xdr:spPr>
    </xdr:pic>
    <xdr:clientData fLocksWithSheet="0"/>
  </xdr:oneCellAnchor>
  <xdr:twoCellAnchor>
    <xdr:from>
      <xdr:col>2</xdr:col>
      <xdr:colOff>1990725</xdr:colOff>
      <xdr:row>1</xdr:row>
      <xdr:rowOff>152400</xdr:rowOff>
    </xdr:from>
    <xdr:to>
      <xdr:col>2</xdr:col>
      <xdr:colOff>2955131</xdr:colOff>
      <xdr:row>2</xdr:row>
      <xdr:rowOff>55852</xdr:rowOff>
    </xdr:to>
    <xdr:sp macro="" textlink="">
      <xdr:nvSpPr>
        <xdr:cNvPr id="12" name="Arrow: Right 11">
          <a:extLst>
            <a:ext uri="{FF2B5EF4-FFF2-40B4-BE49-F238E27FC236}">
              <a16:creationId xmlns:a16="http://schemas.microsoft.com/office/drawing/2014/main" id="{7B81EE95-D96B-4A43-A725-996E852C5895}"/>
            </a:ext>
          </a:extLst>
        </xdr:cNvPr>
        <xdr:cNvSpPr/>
      </xdr:nvSpPr>
      <xdr:spPr>
        <a:xfrm>
          <a:off x="2886075" y="342900"/>
          <a:ext cx="2381" cy="93952"/>
        </a:xfrm>
        <a:prstGeom prst="rightArrow">
          <a:avLst/>
        </a:prstGeom>
        <a:solidFill>
          <a:srgbClr val="FF0000"/>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aytonParkin\Downloads\DRAFT_TBCP%20Sample_%20Infrastructure%20Deployment%20Report_012125_annuals%20(1).xlsx" TargetMode="External"/><Relationship Id="rId1" Type="http://schemas.openxmlformats.org/officeDocument/2006/relationships/externalLinkPath" Target="https://ntia.sharepoint.com/Users/PaytonParkin/Downloads/DRAFT_TBCP%20Sample_%20Infrastructure%20Deployment%20Report_012125_annual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nual Scenario"/>
      <sheetName val="Annual Report"/>
    </sheetNames>
    <sheetDataSet>
      <sheetData sheetId="0"/>
      <sheetData sheetId="1">
        <row r="9">
          <cell r="D9" t="str">
            <v xml:space="preserve">Recipient A </v>
          </cell>
          <cell r="O9" t="str">
            <v>NT22TBC0000000</v>
          </cell>
        </row>
        <row r="10">
          <cell r="D10" t="str">
            <v>123 Tribe Lane</v>
          </cell>
          <cell r="O10">
            <v>46848</v>
          </cell>
        </row>
        <row r="11">
          <cell r="D11" t="str">
            <v>Washington, DC 20001</v>
          </cell>
        </row>
        <row r="12">
          <cell r="D12">
            <v>123456789</v>
          </cell>
        </row>
        <row r="14">
          <cell r="D14">
            <v>45658</v>
          </cell>
          <cell r="O14">
            <v>46054</v>
          </cell>
        </row>
        <row r="84">
          <cell r="Q84" t="str">
            <v>123-456-7890 ext 1</v>
          </cell>
        </row>
        <row r="85">
          <cell r="C85" t="str">
            <v>Quincy Tippe</v>
          </cell>
        </row>
        <row r="86">
          <cell r="Q86" t="str">
            <v>Q.Tippe@RA.org</v>
          </cell>
        </row>
        <row r="88">
          <cell r="Q88">
            <v>46848</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JohnSmith@RA.or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DAA44-79C9-46CC-969F-8C28F3F15ABD}">
  <dimension ref="B5:J52"/>
  <sheetViews>
    <sheetView topLeftCell="A13" workbookViewId="0">
      <selection activeCell="B7" sqref="B7:I7"/>
    </sheetView>
  </sheetViews>
  <sheetFormatPr defaultColWidth="8.88671875" defaultRowHeight="13.8"/>
  <cols>
    <col min="1" max="1" width="2" style="7" customWidth="1"/>
    <col min="2" max="2" width="7.33203125" style="6" customWidth="1"/>
    <col min="3" max="3" width="34" style="7" customWidth="1"/>
    <col min="4" max="4" width="10.6640625" style="7" customWidth="1"/>
    <col min="5" max="5" width="8.88671875" style="7"/>
    <col min="6" max="6" width="9.6640625" style="7" customWidth="1"/>
    <col min="7" max="7" width="8.88671875" style="7"/>
    <col min="8" max="8" width="24.33203125" style="7" customWidth="1"/>
    <col min="9" max="9" width="41.88671875" style="7" customWidth="1"/>
    <col min="10" max="16384" width="8.88671875" style="7"/>
  </cols>
  <sheetData>
    <row r="5" spans="2:10" ht="23.1" customHeight="1">
      <c r="B5" s="156" t="s">
        <v>0</v>
      </c>
      <c r="C5" s="156"/>
      <c r="D5" s="156"/>
      <c r="E5" s="156"/>
      <c r="F5" s="156"/>
      <c r="G5" s="156"/>
      <c r="H5" s="156"/>
      <c r="I5" s="156"/>
    </row>
    <row r="6" spans="2:10" ht="12" customHeight="1">
      <c r="B6" s="157"/>
      <c r="C6" s="157"/>
      <c r="D6" s="157"/>
      <c r="E6" s="157"/>
      <c r="F6" s="157"/>
      <c r="G6" s="157"/>
      <c r="H6" s="157"/>
      <c r="I6" s="157"/>
    </row>
    <row r="7" spans="2:10" ht="17.399999999999999">
      <c r="B7" s="158" t="s">
        <v>1</v>
      </c>
      <c r="C7" s="158"/>
      <c r="D7" s="158"/>
      <c r="E7" s="158"/>
      <c r="F7" s="158"/>
      <c r="G7" s="158"/>
      <c r="H7" s="158"/>
      <c r="I7" s="158"/>
    </row>
    <row r="8" spans="2:10" ht="17.399999999999999">
      <c r="B8" s="151"/>
      <c r="C8" s="151"/>
      <c r="D8" s="151"/>
      <c r="E8" s="151"/>
      <c r="F8" s="151"/>
      <c r="G8" s="151"/>
      <c r="H8" s="151"/>
      <c r="I8" s="151"/>
    </row>
    <row r="9" spans="2:10" ht="31.5" customHeight="1">
      <c r="B9" s="153" t="s">
        <v>2</v>
      </c>
      <c r="C9" s="153"/>
      <c r="D9" s="153"/>
      <c r="E9" s="153"/>
      <c r="F9" s="153"/>
      <c r="G9" s="153"/>
      <c r="H9" s="153"/>
      <c r="I9" s="153"/>
      <c r="J9" s="8"/>
    </row>
    <row r="10" spans="2:10" ht="12.9" customHeight="1">
      <c r="B10" s="154"/>
      <c r="C10" s="154"/>
      <c r="D10" s="154"/>
      <c r="E10" s="154"/>
      <c r="F10" s="154"/>
      <c r="G10" s="154"/>
      <c r="H10" s="154"/>
      <c r="I10" s="154"/>
      <c r="J10" s="8"/>
    </row>
    <row r="11" spans="2:10" ht="48" customHeight="1">
      <c r="B11" s="153" t="s">
        <v>3</v>
      </c>
      <c r="C11" s="153"/>
      <c r="D11" s="153"/>
      <c r="E11" s="153"/>
      <c r="F11" s="153"/>
      <c r="G11" s="153"/>
      <c r="H11" s="153"/>
      <c r="I11" s="153"/>
      <c r="J11" s="8"/>
    </row>
    <row r="12" spans="2:10">
      <c r="B12" s="153"/>
      <c r="C12" s="153"/>
      <c r="D12" s="153"/>
      <c r="E12" s="153"/>
      <c r="F12" s="153"/>
      <c r="G12" s="153"/>
      <c r="H12" s="153"/>
      <c r="I12" s="153"/>
      <c r="J12" s="8"/>
    </row>
    <row r="13" spans="2:10" ht="94.5" customHeight="1">
      <c r="B13" s="153" t="s">
        <v>4</v>
      </c>
      <c r="C13" s="153"/>
      <c r="D13" s="153"/>
      <c r="E13" s="153"/>
      <c r="F13" s="153"/>
      <c r="G13" s="153"/>
      <c r="H13" s="153"/>
      <c r="I13" s="153"/>
      <c r="J13" s="8"/>
    </row>
    <row r="14" spans="2:10">
      <c r="B14" s="153"/>
      <c r="C14" s="153"/>
      <c r="D14" s="153"/>
      <c r="E14" s="153"/>
      <c r="F14" s="153"/>
      <c r="G14" s="153"/>
      <c r="H14" s="153"/>
      <c r="I14" s="153"/>
      <c r="J14" s="8"/>
    </row>
    <row r="15" spans="2:10" ht="78" customHeight="1">
      <c r="B15" s="152" t="s">
        <v>5</v>
      </c>
      <c r="C15" s="153"/>
      <c r="D15" s="153"/>
      <c r="E15" s="153"/>
      <c r="F15" s="153"/>
      <c r="G15" s="153"/>
      <c r="H15" s="153"/>
      <c r="I15" s="153"/>
      <c r="J15" s="8"/>
    </row>
    <row r="16" spans="2:10">
      <c r="B16" s="154"/>
      <c r="C16" s="154"/>
      <c r="D16" s="154"/>
      <c r="E16" s="154"/>
      <c r="F16" s="154"/>
      <c r="G16" s="154"/>
      <c r="H16" s="154"/>
      <c r="I16" s="154"/>
      <c r="J16" s="8"/>
    </row>
    <row r="17" spans="2:10" ht="56.1" customHeight="1">
      <c r="B17" s="153" t="s">
        <v>6</v>
      </c>
      <c r="C17" s="153"/>
      <c r="D17" s="153"/>
      <c r="E17" s="153"/>
      <c r="F17" s="153"/>
      <c r="G17" s="153"/>
      <c r="H17" s="153"/>
      <c r="I17" s="153"/>
      <c r="J17" s="8"/>
    </row>
    <row r="18" spans="2:10">
      <c r="B18" s="153"/>
      <c r="C18" s="153"/>
      <c r="D18" s="153"/>
      <c r="E18" s="153"/>
      <c r="F18" s="153"/>
      <c r="G18" s="153"/>
      <c r="H18" s="153"/>
      <c r="I18" s="153"/>
      <c r="J18" s="8"/>
    </row>
    <row r="19" spans="2:10" ht="36.9" customHeight="1">
      <c r="B19" s="153" t="s">
        <v>7</v>
      </c>
      <c r="C19" s="153"/>
      <c r="D19" s="153"/>
      <c r="E19" s="153"/>
      <c r="F19" s="153"/>
      <c r="G19" s="153"/>
      <c r="H19" s="153"/>
      <c r="I19" s="153"/>
      <c r="J19" s="8"/>
    </row>
    <row r="20" spans="2:10">
      <c r="B20" s="153"/>
      <c r="C20" s="153"/>
      <c r="D20" s="153"/>
      <c r="E20" s="153"/>
      <c r="F20" s="153"/>
      <c r="G20" s="153"/>
      <c r="H20" s="153"/>
      <c r="I20" s="153"/>
      <c r="J20" s="8"/>
    </row>
    <row r="21" spans="2:10" ht="39.6" customHeight="1">
      <c r="B21" s="153" t="s">
        <v>8</v>
      </c>
      <c r="C21" s="153"/>
      <c r="D21" s="153"/>
      <c r="E21" s="153"/>
      <c r="F21" s="153"/>
      <c r="G21" s="153"/>
      <c r="H21" s="153"/>
      <c r="I21" s="153"/>
      <c r="J21" s="8"/>
    </row>
    <row r="22" spans="2:10">
      <c r="B22" s="153"/>
      <c r="C22" s="153"/>
      <c r="D22" s="153"/>
      <c r="E22" s="153"/>
      <c r="F22" s="153"/>
      <c r="G22" s="153"/>
      <c r="H22" s="153"/>
      <c r="I22" s="153"/>
      <c r="J22" s="153"/>
    </row>
    <row r="23" spans="2:10" ht="22.5" customHeight="1">
      <c r="B23" s="153" t="s">
        <v>9</v>
      </c>
      <c r="C23" s="153"/>
      <c r="D23" s="153"/>
      <c r="E23" s="153"/>
      <c r="F23" s="153"/>
      <c r="G23" s="153"/>
      <c r="H23" s="153"/>
      <c r="I23" s="153"/>
      <c r="J23" s="8"/>
    </row>
    <row r="24" spans="2:10" ht="11.1" customHeight="1">
      <c r="B24" s="3"/>
    </row>
    <row r="25" spans="2:10" ht="30.9" customHeight="1">
      <c r="B25" s="7"/>
      <c r="C25" s="155" t="s">
        <v>10</v>
      </c>
      <c r="D25" s="155"/>
      <c r="E25" s="155"/>
    </row>
    <row r="26" spans="2:10" ht="41.4">
      <c r="B26" s="7"/>
      <c r="C26" s="9"/>
      <c r="D26" s="10" t="s">
        <v>11</v>
      </c>
      <c r="E26" s="11" t="s">
        <v>12</v>
      </c>
      <c r="F26" s="11" t="s">
        <v>13</v>
      </c>
    </row>
    <row r="27" spans="2:10">
      <c r="B27" s="7"/>
      <c r="C27" s="14" t="s">
        <v>14</v>
      </c>
      <c r="D27" s="12" t="s">
        <v>15</v>
      </c>
      <c r="E27" s="13"/>
      <c r="F27" s="13"/>
    </row>
    <row r="28" spans="2:10" ht="27.6">
      <c r="B28" s="7"/>
      <c r="C28" s="14" t="s">
        <v>16</v>
      </c>
      <c r="D28" s="12" t="s">
        <v>15</v>
      </c>
      <c r="E28" s="13"/>
      <c r="F28" s="13"/>
    </row>
    <row r="29" spans="2:10" ht="27.6">
      <c r="B29" s="7"/>
      <c r="C29" s="14" t="s">
        <v>17</v>
      </c>
      <c r="D29" s="12" t="s">
        <v>15</v>
      </c>
      <c r="E29" s="13"/>
      <c r="F29" s="13"/>
    </row>
    <row r="30" spans="2:10">
      <c r="B30" s="7"/>
      <c r="C30" s="14" t="s">
        <v>18</v>
      </c>
      <c r="D30" s="12" t="s">
        <v>15</v>
      </c>
      <c r="E30" s="13"/>
      <c r="F30" s="13"/>
    </row>
    <row r="31" spans="2:10">
      <c r="B31" s="7"/>
      <c r="C31" s="14" t="s">
        <v>19</v>
      </c>
      <c r="D31" s="12" t="s">
        <v>15</v>
      </c>
      <c r="E31" s="13" t="s">
        <v>15</v>
      </c>
      <c r="F31" s="13"/>
    </row>
    <row r="32" spans="2:10">
      <c r="B32" s="7"/>
      <c r="C32" s="14" t="s">
        <v>20</v>
      </c>
      <c r="D32" s="12"/>
      <c r="E32" s="13" t="s">
        <v>15</v>
      </c>
      <c r="F32" s="13"/>
    </row>
    <row r="33" spans="2:10" ht="27.6">
      <c r="B33" s="7"/>
      <c r="C33" s="14" t="s">
        <v>21</v>
      </c>
      <c r="D33" s="12" t="s">
        <v>15</v>
      </c>
      <c r="E33" s="13"/>
      <c r="F33" s="13"/>
    </row>
    <row r="34" spans="2:10">
      <c r="B34" s="7"/>
      <c r="C34" s="14" t="s">
        <v>22</v>
      </c>
      <c r="D34" s="12" t="s">
        <v>15</v>
      </c>
      <c r="E34" s="13" t="s">
        <v>15</v>
      </c>
      <c r="F34" s="13" t="s">
        <v>15</v>
      </c>
    </row>
    <row r="35" spans="2:10">
      <c r="B35" s="7"/>
      <c r="C35" s="18" t="s">
        <v>23</v>
      </c>
      <c r="D35" s="15" t="s">
        <v>15</v>
      </c>
      <c r="E35" s="16"/>
      <c r="F35" s="16"/>
    </row>
    <row r="36" spans="2:10">
      <c r="B36" s="3"/>
    </row>
    <row r="38" spans="2:10" ht="18.899999999999999" customHeight="1">
      <c r="B38" s="150" t="s">
        <v>24</v>
      </c>
      <c r="C38" s="150"/>
      <c r="D38" s="150"/>
      <c r="E38" s="150"/>
      <c r="F38" s="150"/>
      <c r="G38" s="17"/>
      <c r="H38" s="17"/>
      <c r="I38" s="17"/>
      <c r="J38" s="17"/>
    </row>
    <row r="39" spans="2:10">
      <c r="B39" s="4"/>
    </row>
    <row r="40" spans="2:10">
      <c r="B40" s="147" t="s">
        <v>25</v>
      </c>
      <c r="C40" s="147"/>
      <c r="D40" s="147"/>
      <c r="E40" s="147"/>
      <c r="F40" s="147"/>
      <c r="G40" s="147"/>
    </row>
    <row r="41" spans="2:10">
      <c r="B41" s="148" t="s">
        <v>26</v>
      </c>
      <c r="C41" s="148"/>
      <c r="D41" s="148"/>
      <c r="E41" s="148"/>
      <c r="F41" s="148"/>
      <c r="G41" s="148"/>
      <c r="H41" s="148"/>
    </row>
    <row r="42" spans="2:10">
      <c r="B42" s="148" t="s">
        <v>27</v>
      </c>
      <c r="C42" s="148"/>
      <c r="D42" s="148"/>
      <c r="E42" s="148"/>
      <c r="F42" s="148"/>
      <c r="G42" s="148"/>
      <c r="H42" s="148"/>
    </row>
    <row r="43" spans="2:10">
      <c r="B43" s="148" t="s">
        <v>28</v>
      </c>
      <c r="C43" s="148"/>
      <c r="D43" s="148"/>
      <c r="E43" s="148"/>
      <c r="F43" s="148"/>
      <c r="G43" s="148"/>
      <c r="H43" s="148"/>
    </row>
    <row r="44" spans="2:10">
      <c r="B44" s="149" t="s">
        <v>29</v>
      </c>
      <c r="C44" s="149"/>
      <c r="D44" s="149"/>
      <c r="E44" s="149"/>
      <c r="F44" s="149"/>
    </row>
    <row r="45" spans="2:10">
      <c r="B45" s="149" t="s">
        <v>30</v>
      </c>
      <c r="C45" s="149"/>
      <c r="D45" s="149"/>
      <c r="E45" s="149"/>
      <c r="F45" s="149"/>
    </row>
    <row r="46" spans="2:10">
      <c r="B46" s="149" t="s">
        <v>31</v>
      </c>
      <c r="C46" s="149"/>
      <c r="D46" s="149"/>
      <c r="E46" s="149"/>
      <c r="F46" s="149"/>
    </row>
    <row r="47" spans="2:10">
      <c r="B47" s="149" t="s">
        <v>32</v>
      </c>
      <c r="C47" s="149"/>
      <c r="D47" s="149"/>
      <c r="E47" s="149"/>
      <c r="F47" s="149"/>
      <c r="G47" s="149"/>
      <c r="H47" s="149"/>
      <c r="I47" s="149"/>
    </row>
    <row r="48" spans="2:10">
      <c r="B48" s="149" t="s">
        <v>33</v>
      </c>
      <c r="C48" s="149"/>
      <c r="D48" s="149"/>
      <c r="E48" s="149"/>
      <c r="F48" s="149"/>
    </row>
    <row r="49" spans="2:9">
      <c r="B49" s="149" t="s">
        <v>34</v>
      </c>
      <c r="C49" s="149"/>
      <c r="D49" s="149"/>
      <c r="E49" s="149"/>
      <c r="F49" s="149"/>
    </row>
    <row r="50" spans="2:9">
      <c r="B50" s="149" t="s">
        <v>35</v>
      </c>
      <c r="C50" s="149"/>
      <c r="D50" s="149"/>
      <c r="E50" s="149"/>
      <c r="F50" s="149"/>
    </row>
    <row r="51" spans="2:9">
      <c r="B51" s="149" t="s">
        <v>36</v>
      </c>
      <c r="C51" s="149"/>
      <c r="D51" s="149"/>
      <c r="E51" s="149"/>
      <c r="F51" s="149"/>
      <c r="G51" s="149"/>
      <c r="H51" s="149"/>
      <c r="I51" s="149"/>
    </row>
    <row r="52" spans="2:9">
      <c r="B52" s="149" t="s">
        <v>37</v>
      </c>
      <c r="C52" s="149"/>
      <c r="D52" s="149"/>
      <c r="E52" s="149"/>
      <c r="F52" s="149"/>
      <c r="G52" s="149"/>
      <c r="H52" s="149"/>
      <c r="I52" s="149"/>
    </row>
  </sheetData>
  <sheetProtection algorithmName="SHA-512" hashValue="SZgx+OKNo34jBnvtNtsX83E2fZ2Ggzmw1/YrQqMawkP+RECU0AHA6qkuFopP/6OQHijaoR9PEIEPQNiiog8XOQ==" saltValue="3L6w2ehfAHpVPr2+VBRKWQ==" spinCount="100000" sheet="1" formatRows="0"/>
  <mergeCells count="34">
    <mergeCell ref="B9:I9"/>
    <mergeCell ref="B12:I12"/>
    <mergeCell ref="B5:I5"/>
    <mergeCell ref="B6:I6"/>
    <mergeCell ref="B7:I7"/>
    <mergeCell ref="B11:I11"/>
    <mergeCell ref="B10:I10"/>
    <mergeCell ref="B38:F38"/>
    <mergeCell ref="B44:F44"/>
    <mergeCell ref="B45:F45"/>
    <mergeCell ref="B8:I8"/>
    <mergeCell ref="B15:I15"/>
    <mergeCell ref="B16:I16"/>
    <mergeCell ref="C25:E25"/>
    <mergeCell ref="B22:J22"/>
    <mergeCell ref="B23:I23"/>
    <mergeCell ref="B21:I21"/>
    <mergeCell ref="B20:I20"/>
    <mergeCell ref="B19:I19"/>
    <mergeCell ref="B18:I18"/>
    <mergeCell ref="B17:I17"/>
    <mergeCell ref="B14:I14"/>
    <mergeCell ref="B13:I13"/>
    <mergeCell ref="B40:G40"/>
    <mergeCell ref="B41:H41"/>
    <mergeCell ref="B42:H42"/>
    <mergeCell ref="B43:H43"/>
    <mergeCell ref="B52:I52"/>
    <mergeCell ref="B47:I47"/>
    <mergeCell ref="B46:F46"/>
    <mergeCell ref="B50:F50"/>
    <mergeCell ref="B49:F49"/>
    <mergeCell ref="B48:F48"/>
    <mergeCell ref="B51:I5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FD9E9-F0BC-40B2-8F90-062A3561B0FE}">
  <dimension ref="A1:AB1000"/>
  <sheetViews>
    <sheetView topLeftCell="A203" workbookViewId="0">
      <selection activeCell="D12" sqref="D12:J12"/>
    </sheetView>
  </sheetViews>
  <sheetFormatPr defaultColWidth="14.44140625" defaultRowHeight="15" customHeight="1"/>
  <cols>
    <col min="1" max="1" width="3.88671875" style="22" customWidth="1"/>
    <col min="2" max="2" width="4.44140625" style="22" customWidth="1"/>
    <col min="3" max="3" width="52.44140625" style="22" customWidth="1"/>
    <col min="4" max="4" width="30.5546875" style="22" customWidth="1"/>
    <col min="5" max="5" width="10.44140625" style="22" customWidth="1"/>
    <col min="6" max="6" width="1" style="22" customWidth="1"/>
    <col min="7" max="7" width="8.44140625" style="22" customWidth="1"/>
    <col min="8" max="8" width="2.44140625" style="22" customWidth="1"/>
    <col min="9" max="9" width="8.44140625" style="22" customWidth="1"/>
    <col min="10" max="10" width="2.44140625" style="22" customWidth="1"/>
    <col min="11" max="11" width="8.44140625" style="22" customWidth="1"/>
    <col min="12" max="12" width="2.44140625" style="22" customWidth="1"/>
    <col min="13" max="13" width="8.44140625" style="22" customWidth="1"/>
    <col min="14" max="14" width="2.109375" style="22" customWidth="1"/>
    <col min="15" max="15" width="8.44140625" style="22" customWidth="1"/>
    <col min="16" max="16" width="2.109375" style="22" customWidth="1"/>
    <col min="17" max="17" width="8.44140625" style="22" customWidth="1"/>
    <col min="18" max="18" width="2.44140625" style="22" customWidth="1"/>
    <col min="19" max="19" width="11.44140625" style="22" customWidth="1"/>
    <col min="20" max="20" width="0.109375" style="22" customWidth="1"/>
    <col min="21" max="21" width="10.44140625" style="22" customWidth="1"/>
    <col min="22" max="22" width="0.109375" style="22" customWidth="1"/>
    <col min="23" max="23" width="10.44140625" style="22" customWidth="1"/>
    <col min="24" max="24" width="4.44140625" style="22" customWidth="1"/>
    <col min="25" max="16384" width="14.44140625" style="22"/>
  </cols>
  <sheetData>
    <row r="1" spans="1:27" ht="14.25" customHeight="1">
      <c r="A1" s="23"/>
      <c r="B1" s="67"/>
      <c r="C1" s="67"/>
      <c r="D1" s="67"/>
      <c r="E1" s="67"/>
      <c r="F1" s="67"/>
      <c r="G1" s="67"/>
      <c r="H1" s="67"/>
      <c r="I1" s="67"/>
      <c r="J1" s="67"/>
      <c r="K1" s="67"/>
      <c r="L1" s="67"/>
      <c r="M1" s="67"/>
      <c r="N1" s="67"/>
      <c r="O1" s="67"/>
      <c r="P1" s="67"/>
      <c r="Q1" s="67"/>
      <c r="R1" s="67"/>
      <c r="S1" s="67"/>
      <c r="T1" s="67"/>
      <c r="U1" s="67"/>
      <c r="V1" s="67"/>
      <c r="W1" s="23"/>
      <c r="X1" s="23"/>
      <c r="Y1" s="23"/>
      <c r="Z1" s="23"/>
    </row>
    <row r="2" spans="1:27" thickBot="1">
      <c r="A2" s="23"/>
      <c r="B2" s="67"/>
      <c r="C2" s="67"/>
      <c r="D2" s="67"/>
      <c r="E2" s="67"/>
      <c r="F2" s="67"/>
      <c r="G2" s="67"/>
      <c r="H2" s="67"/>
      <c r="I2" s="67"/>
      <c r="J2" s="67"/>
      <c r="K2" s="67"/>
      <c r="L2" s="67"/>
      <c r="M2" s="67"/>
      <c r="N2" s="67"/>
      <c r="O2" s="67"/>
      <c r="P2" s="67"/>
      <c r="Q2" s="67"/>
      <c r="R2" s="67"/>
      <c r="S2" s="67"/>
      <c r="T2" s="67"/>
      <c r="U2" s="67"/>
      <c r="V2" s="67"/>
      <c r="W2" s="23"/>
      <c r="X2" s="23"/>
      <c r="Y2" s="23"/>
      <c r="Z2" s="23"/>
    </row>
    <row r="3" spans="1:27" ht="19.2" thickTop="1" thickBot="1">
      <c r="A3" s="23"/>
      <c r="B3" s="67"/>
      <c r="C3" s="67"/>
      <c r="D3" s="71" t="s">
        <v>38</v>
      </c>
      <c r="E3" s="67"/>
      <c r="F3" s="67"/>
      <c r="G3" s="67"/>
      <c r="H3" s="67"/>
      <c r="I3" s="67"/>
      <c r="J3" s="67"/>
      <c r="K3" s="67"/>
      <c r="L3" s="67"/>
      <c r="M3" s="67"/>
      <c r="N3" s="67"/>
      <c r="O3" s="67"/>
      <c r="P3" s="67"/>
      <c r="Q3" s="67"/>
      <c r="R3" s="67"/>
      <c r="S3" s="70" t="s">
        <v>39</v>
      </c>
      <c r="T3" s="67"/>
      <c r="U3" s="67"/>
      <c r="V3" s="67"/>
      <c r="W3" s="23"/>
      <c r="X3" s="23"/>
      <c r="Y3" s="23"/>
      <c r="Z3" s="23"/>
    </row>
    <row r="4" spans="1:27" ht="35.4" customHeight="1" thickTop="1" thickBot="1">
      <c r="A4" s="23"/>
      <c r="B4" s="67"/>
      <c r="C4" s="67"/>
      <c r="D4" s="69" t="s">
        <v>40</v>
      </c>
      <c r="E4" s="67"/>
      <c r="F4" s="67"/>
      <c r="G4" s="67"/>
      <c r="H4" s="67"/>
      <c r="I4" s="67"/>
      <c r="J4" s="67"/>
      <c r="K4" s="67"/>
      <c r="L4" s="67"/>
      <c r="M4" s="67"/>
      <c r="N4" s="67"/>
      <c r="O4" s="67"/>
      <c r="P4" s="67"/>
      <c r="Q4" s="67"/>
      <c r="R4" s="67"/>
      <c r="S4" s="68">
        <f>IF(AND(P14&gt;=DATE(2021,10,1),P14&lt;=DATE(2022,3,31)),DATE(2022,3,31),
IF(AND(P14&gt;=DATE(2022,4,1),P14&lt;=DATE(2022,9,30)),DATE(2022,9,30),
IF(AND(P14&gt;=DATE(2022,10,1),P14&lt;=DATE(2023,3,31)),DATE(2023,3,31),
IF(AND(P14&gt;=DATE(2023,4,1),P14&lt;=DATE(2023,9,30)),DATE(2023,9,30),
IF(AND(P14&gt;=DATE(2023,10,1),P14&lt;=DATE(2024,3,31)),DATE(2024,3,31),
IF(AND(P14&gt;=DATE(2024,4,1),P14&lt;=DATE(2024,9,30)),DATE(2024,9,30),
IF(AND(P14&gt;=DATE(2024,10,1),P14&lt;=DATE(2025,3,31)),DATE(2025,3,31),
IF(AND(P14&gt;=DATE(2025,4,1),P14&lt;=DATE(2025,9,30)),DATE(2025,9,30),
IF(AND(P14&gt;=DATE(2025,10,1),P14&lt;=DATE(2026,3,31)),DATE(2026,3,31),
IF(AND(P14&gt;=DATE(2026,4,1),P14&lt;=DATE(2026,9,30)),DATE(2026,9,30),
IF(AND(P14&gt;=DATE(2026,10,1),P14&lt;=DATE(2027,3,31)),DATE(2027,3,31),
IF(AND(P14&gt;=DATE(2027,4,1),P14&lt;=DATE(2027,9,30)),DATE(2027,9,30),
IF(AND(P14&gt;=DATE(2027,10,1),P14&lt;=DATE(2028,3,31)),DATE(2028,3,31),
IF(AND(P14&gt;=DATE(2028,4,1),P14&lt;=DATE(2028,9,30)),DATE(2028,9,30),
IF(AND(P14&gt;=DATE(2028,10,1),P14&lt;=DATE(2029,3,31)),DATE(2029,3,31),
IF(AND(P14&gt;=DATE(2029,4,1),P14&lt;=DATE(2029,9,30)),DATE(2029,9,30),
IF(AND(P14&gt;=DATE(2029,10,1),P14&lt;=DATE(2030,3,31)),DATE(2030,3,31),
DATE(2030,9,30))))))))))))))))))</f>
        <v>46112</v>
      </c>
      <c r="T4" s="67"/>
      <c r="U4" s="67"/>
      <c r="V4" s="67"/>
      <c r="W4" s="23"/>
      <c r="X4" s="23"/>
      <c r="Y4" s="23"/>
      <c r="Z4" s="23"/>
    </row>
    <row r="5" spans="1:27" ht="16.5" customHeight="1" thickTop="1">
      <c r="A5" s="23"/>
      <c r="B5" s="67"/>
      <c r="C5" s="67"/>
      <c r="D5" s="67"/>
      <c r="E5" s="67"/>
      <c r="F5" s="67"/>
      <c r="G5" s="67"/>
      <c r="H5" s="67"/>
      <c r="I5" s="67"/>
      <c r="J5" s="67"/>
      <c r="K5" s="67"/>
      <c r="L5" s="67"/>
      <c r="M5" s="67"/>
      <c r="N5" s="67"/>
      <c r="O5" s="67"/>
      <c r="P5" s="67"/>
      <c r="Q5" s="67"/>
      <c r="R5" s="67"/>
      <c r="S5" s="67"/>
      <c r="T5" s="67"/>
      <c r="U5" s="67"/>
      <c r="V5" s="67"/>
      <c r="W5" s="23"/>
      <c r="X5" s="23"/>
      <c r="Y5" s="23"/>
      <c r="Z5" s="23"/>
    </row>
    <row r="6" spans="1:27" ht="24.75" customHeight="1" thickBot="1">
      <c r="A6" s="23"/>
      <c r="B6" s="244" t="s">
        <v>41</v>
      </c>
      <c r="C6" s="230"/>
      <c r="D6" s="230"/>
      <c r="E6" s="230"/>
      <c r="F6" s="230"/>
      <c r="G6" s="230"/>
      <c r="H6" s="230"/>
      <c r="I6" s="230"/>
      <c r="J6" s="230"/>
      <c r="K6" s="230"/>
      <c r="L6" s="230"/>
      <c r="M6" s="230"/>
      <c r="N6" s="230"/>
      <c r="O6" s="230"/>
      <c r="P6" s="230"/>
      <c r="Q6" s="230"/>
      <c r="R6" s="230"/>
      <c r="S6" s="230"/>
      <c r="T6" s="230"/>
      <c r="U6" s="230"/>
      <c r="V6" s="230"/>
      <c r="W6" s="230"/>
      <c r="X6" s="230"/>
      <c r="Y6" s="23"/>
      <c r="Z6" s="23"/>
    </row>
    <row r="7" spans="1:27" ht="24.75" customHeight="1" thickBot="1">
      <c r="A7" s="23"/>
      <c r="B7" s="245" t="s">
        <v>42</v>
      </c>
      <c r="C7" s="246"/>
      <c r="D7" s="246"/>
      <c r="E7" s="246"/>
      <c r="F7" s="246"/>
      <c r="G7" s="246"/>
      <c r="H7" s="246"/>
      <c r="I7" s="246"/>
      <c r="J7" s="246"/>
      <c r="K7" s="246"/>
      <c r="L7" s="246"/>
      <c r="M7" s="246"/>
      <c r="N7" s="246"/>
      <c r="O7" s="246"/>
      <c r="P7" s="246"/>
      <c r="Q7" s="246"/>
      <c r="R7" s="246"/>
      <c r="S7" s="246"/>
      <c r="T7" s="246"/>
      <c r="U7" s="246"/>
      <c r="V7" s="246"/>
      <c r="W7" s="246"/>
      <c r="X7" s="247"/>
      <c r="Y7" s="23"/>
    </row>
    <row r="8" spans="1:27" ht="15.9" customHeight="1">
      <c r="A8" s="23"/>
      <c r="B8" s="248" t="s">
        <v>43</v>
      </c>
      <c r="C8" s="249"/>
      <c r="D8" s="249"/>
      <c r="E8" s="249"/>
      <c r="F8" s="249"/>
      <c r="G8" s="249"/>
      <c r="H8" s="249"/>
      <c r="I8" s="249"/>
      <c r="J8" s="249"/>
      <c r="K8" s="249"/>
      <c r="L8" s="249"/>
      <c r="M8" s="249"/>
      <c r="N8" s="249"/>
      <c r="O8" s="249"/>
      <c r="P8" s="249"/>
      <c r="Q8" s="249"/>
      <c r="R8" s="249"/>
      <c r="S8" s="249"/>
      <c r="T8" s="249"/>
      <c r="U8" s="249"/>
      <c r="V8" s="249"/>
      <c r="W8" s="249"/>
      <c r="X8" s="191"/>
      <c r="Y8" s="23"/>
    </row>
    <row r="9" spans="1:27" ht="3.9" customHeight="1" thickBot="1">
      <c r="A9" s="23"/>
      <c r="B9" s="192"/>
      <c r="C9" s="193"/>
      <c r="D9" s="193"/>
      <c r="E9" s="193"/>
      <c r="F9" s="193"/>
      <c r="G9" s="193"/>
      <c r="H9" s="193"/>
      <c r="I9" s="193"/>
      <c r="J9" s="193"/>
      <c r="K9" s="193"/>
      <c r="L9" s="193"/>
      <c r="M9" s="193"/>
      <c r="N9" s="193"/>
      <c r="O9" s="193"/>
      <c r="P9" s="193"/>
      <c r="Q9" s="193"/>
      <c r="R9" s="193"/>
      <c r="S9" s="193"/>
      <c r="T9" s="193"/>
      <c r="U9" s="193"/>
      <c r="V9" s="193"/>
      <c r="W9" s="193"/>
      <c r="X9" s="194"/>
      <c r="Y9" s="23"/>
    </row>
    <row r="10" spans="1:27" ht="24.75" customHeight="1">
      <c r="A10" s="23"/>
      <c r="B10" s="250" t="s">
        <v>44</v>
      </c>
      <c r="C10" s="66" t="s">
        <v>45</v>
      </c>
      <c r="D10" s="251" t="s">
        <v>46</v>
      </c>
      <c r="E10" s="221"/>
      <c r="F10" s="221"/>
      <c r="G10" s="221"/>
      <c r="H10" s="221"/>
      <c r="I10" s="221"/>
      <c r="J10" s="221"/>
      <c r="K10" s="255" t="s">
        <v>47</v>
      </c>
      <c r="L10" s="256"/>
      <c r="M10" s="256"/>
      <c r="N10" s="256"/>
      <c r="O10" s="257"/>
      <c r="P10" s="252" t="s">
        <v>48</v>
      </c>
      <c r="Q10" s="253"/>
      <c r="R10" s="253"/>
      <c r="S10" s="253"/>
      <c r="T10" s="253"/>
      <c r="U10" s="253"/>
      <c r="V10" s="253"/>
      <c r="W10" s="253"/>
      <c r="X10" s="254"/>
      <c r="Y10" s="23"/>
    </row>
    <row r="11" spans="1:27" ht="29.1" customHeight="1">
      <c r="A11" s="23"/>
      <c r="B11" s="201"/>
      <c r="C11" s="65" t="s">
        <v>49</v>
      </c>
      <c r="D11" s="235" t="s">
        <v>50</v>
      </c>
      <c r="E11" s="236"/>
      <c r="F11" s="236"/>
      <c r="G11" s="236"/>
      <c r="H11" s="236"/>
      <c r="I11" s="236"/>
      <c r="J11" s="236"/>
      <c r="K11" s="258" t="s">
        <v>51</v>
      </c>
      <c r="L11" s="259"/>
      <c r="M11" s="259"/>
      <c r="N11" s="259"/>
      <c r="O11" s="260"/>
      <c r="P11" s="214">
        <v>46849</v>
      </c>
      <c r="Q11" s="215"/>
      <c r="R11" s="215"/>
      <c r="S11" s="215"/>
      <c r="T11" s="215"/>
      <c r="U11" s="215"/>
      <c r="V11" s="215"/>
      <c r="W11" s="215"/>
      <c r="X11" s="216"/>
      <c r="Y11" s="23"/>
    </row>
    <row r="12" spans="1:27" ht="24.75" customHeight="1">
      <c r="A12" s="23"/>
      <c r="B12" s="201"/>
      <c r="C12" s="65" t="s">
        <v>52</v>
      </c>
      <c r="D12" s="235" t="s">
        <v>53</v>
      </c>
      <c r="E12" s="236"/>
      <c r="F12" s="236"/>
      <c r="G12" s="236"/>
      <c r="H12" s="236"/>
      <c r="I12" s="236"/>
      <c r="J12" s="236"/>
      <c r="K12" s="261"/>
      <c r="L12" s="230"/>
      <c r="M12" s="230"/>
      <c r="N12" s="230"/>
      <c r="O12" s="262"/>
      <c r="P12" s="217"/>
      <c r="Q12" s="218"/>
      <c r="R12" s="218"/>
      <c r="S12" s="218"/>
      <c r="T12" s="218"/>
      <c r="U12" s="218"/>
      <c r="V12" s="218"/>
      <c r="W12" s="218"/>
      <c r="X12" s="219"/>
      <c r="Y12" s="23"/>
    </row>
    <row r="13" spans="1:27" ht="24.75" customHeight="1">
      <c r="A13" s="23"/>
      <c r="B13" s="201"/>
      <c r="C13" s="65" t="s">
        <v>54</v>
      </c>
      <c r="D13" s="235">
        <v>123456789</v>
      </c>
      <c r="E13" s="236"/>
      <c r="F13" s="236"/>
      <c r="G13" s="236"/>
      <c r="H13" s="236"/>
      <c r="I13" s="236"/>
      <c r="J13" s="236"/>
      <c r="K13" s="263"/>
      <c r="L13" s="264"/>
      <c r="M13" s="264"/>
      <c r="N13" s="264"/>
      <c r="O13" s="265"/>
      <c r="P13" s="220"/>
      <c r="Q13" s="221"/>
      <c r="R13" s="221"/>
      <c r="S13" s="221"/>
      <c r="T13" s="221"/>
      <c r="U13" s="221"/>
      <c r="V13" s="221"/>
      <c r="W13" s="221"/>
      <c r="X13" s="222"/>
      <c r="Y13" s="23"/>
      <c r="Z13" s="63"/>
      <c r="AA13" s="63"/>
    </row>
    <row r="14" spans="1:27" ht="34.5" customHeight="1">
      <c r="A14" s="23"/>
      <c r="B14" s="201"/>
      <c r="C14" s="65" t="s">
        <v>55</v>
      </c>
      <c r="D14" s="237">
        <v>45658</v>
      </c>
      <c r="E14" s="238"/>
      <c r="F14" s="238"/>
      <c r="G14" s="238"/>
      <c r="H14" s="238"/>
      <c r="I14" s="238"/>
      <c r="J14" s="238"/>
      <c r="K14" s="266" t="s">
        <v>56</v>
      </c>
      <c r="L14" s="169"/>
      <c r="M14" s="169"/>
      <c r="N14" s="169"/>
      <c r="O14" s="162"/>
      <c r="P14" s="267">
        <v>46022</v>
      </c>
      <c r="Q14" s="236"/>
      <c r="R14" s="236"/>
      <c r="S14" s="236"/>
      <c r="T14" s="236"/>
      <c r="U14" s="236"/>
      <c r="V14" s="236"/>
      <c r="W14" s="236"/>
      <c r="X14" s="268"/>
      <c r="Y14" s="23"/>
      <c r="Z14" s="63"/>
      <c r="AA14" s="63"/>
    </row>
    <row r="15" spans="1:27" ht="33.75" customHeight="1" thickBot="1">
      <c r="A15" s="23"/>
      <c r="B15" s="201"/>
      <c r="C15" s="64" t="s">
        <v>57</v>
      </c>
      <c r="D15" s="223">
        <v>45658</v>
      </c>
      <c r="E15" s="224"/>
      <c r="F15" s="224"/>
      <c r="G15" s="224"/>
      <c r="H15" s="224"/>
      <c r="I15" s="224"/>
      <c r="J15" s="224"/>
      <c r="K15" s="269" t="s">
        <v>58</v>
      </c>
      <c r="L15" s="270"/>
      <c r="M15" s="270"/>
      <c r="N15" s="270"/>
      <c r="O15" s="271"/>
      <c r="P15" s="223">
        <v>46022</v>
      </c>
      <c r="Q15" s="224"/>
      <c r="R15" s="224"/>
      <c r="S15" s="224"/>
      <c r="T15" s="224"/>
      <c r="U15" s="224"/>
      <c r="V15" s="224"/>
      <c r="W15" s="224"/>
      <c r="X15" s="225"/>
      <c r="Y15" s="23"/>
      <c r="Z15" s="63"/>
      <c r="AA15" s="63"/>
    </row>
    <row r="16" spans="1:27" ht="15" customHeight="1">
      <c r="A16" s="23"/>
      <c r="B16" s="226" t="s">
        <v>59</v>
      </c>
      <c r="C16" s="227"/>
      <c r="D16" s="227"/>
      <c r="E16" s="227"/>
      <c r="F16" s="227"/>
      <c r="G16" s="227"/>
      <c r="H16" s="227"/>
      <c r="I16" s="227"/>
      <c r="J16" s="227"/>
      <c r="K16" s="227"/>
      <c r="L16" s="227"/>
      <c r="M16" s="227"/>
      <c r="N16" s="227"/>
      <c r="O16" s="227"/>
      <c r="P16" s="227"/>
      <c r="Q16" s="227"/>
      <c r="R16" s="227"/>
      <c r="S16" s="227"/>
      <c r="T16" s="227"/>
      <c r="U16" s="227"/>
      <c r="V16" s="227"/>
      <c r="W16" s="227"/>
      <c r="X16" s="228"/>
      <c r="Y16" s="23"/>
      <c r="Z16" s="63"/>
      <c r="AA16" s="63"/>
    </row>
    <row r="17" spans="1:28" ht="3" customHeight="1">
      <c r="A17" s="23"/>
      <c r="B17" s="229"/>
      <c r="C17" s="230"/>
      <c r="D17" s="230"/>
      <c r="E17" s="230"/>
      <c r="F17" s="230"/>
      <c r="G17" s="230"/>
      <c r="H17" s="230"/>
      <c r="I17" s="230"/>
      <c r="J17" s="230"/>
      <c r="K17" s="230"/>
      <c r="L17" s="230"/>
      <c r="M17" s="230"/>
      <c r="N17" s="230"/>
      <c r="O17" s="230"/>
      <c r="P17" s="230"/>
      <c r="Q17" s="230"/>
      <c r="R17" s="230"/>
      <c r="S17" s="230"/>
      <c r="T17" s="230"/>
      <c r="U17" s="230"/>
      <c r="V17" s="230"/>
      <c r="W17" s="230"/>
      <c r="X17" s="231"/>
      <c r="Y17" s="23"/>
      <c r="Z17" s="63"/>
      <c r="AA17" s="63"/>
    </row>
    <row r="18" spans="1:28" ht="9" customHeight="1" thickBot="1">
      <c r="A18" s="23"/>
      <c r="B18" s="232"/>
      <c r="C18" s="233"/>
      <c r="D18" s="233"/>
      <c r="E18" s="233"/>
      <c r="F18" s="233"/>
      <c r="G18" s="233"/>
      <c r="H18" s="233"/>
      <c r="I18" s="233"/>
      <c r="J18" s="233"/>
      <c r="K18" s="233"/>
      <c r="L18" s="233"/>
      <c r="M18" s="233"/>
      <c r="N18" s="233"/>
      <c r="O18" s="233"/>
      <c r="P18" s="233"/>
      <c r="Q18" s="233"/>
      <c r="R18" s="233"/>
      <c r="S18" s="233"/>
      <c r="T18" s="233"/>
      <c r="U18" s="233"/>
      <c r="V18" s="233"/>
      <c r="W18" s="233"/>
      <c r="X18" s="234"/>
      <c r="Y18" s="23"/>
      <c r="Z18" s="63"/>
      <c r="AA18" s="63"/>
    </row>
    <row r="19" spans="1:28" ht="14.4">
      <c r="A19" s="23"/>
      <c r="B19" s="370" t="s">
        <v>60</v>
      </c>
      <c r="C19" s="187"/>
      <c r="D19" s="187"/>
      <c r="E19" s="187"/>
      <c r="F19" s="187"/>
      <c r="G19" s="187"/>
      <c r="H19" s="187"/>
      <c r="I19" s="187"/>
      <c r="J19" s="187"/>
      <c r="K19" s="187"/>
      <c r="L19" s="187"/>
      <c r="M19" s="187"/>
      <c r="N19" s="187"/>
      <c r="O19" s="187"/>
      <c r="P19" s="187"/>
      <c r="Q19" s="187"/>
      <c r="R19" s="187"/>
      <c r="S19" s="187"/>
      <c r="T19" s="187"/>
      <c r="U19" s="187"/>
      <c r="V19" s="187"/>
      <c r="W19" s="187"/>
      <c r="X19" s="188"/>
      <c r="Y19" s="23"/>
      <c r="Z19" s="63"/>
      <c r="AA19" s="63"/>
    </row>
    <row r="20" spans="1:28" ht="8.1" customHeight="1">
      <c r="A20" s="23"/>
      <c r="B20" s="189"/>
      <c r="C20" s="190"/>
      <c r="D20" s="190"/>
      <c r="E20" s="190"/>
      <c r="F20" s="190"/>
      <c r="G20" s="190"/>
      <c r="H20" s="190"/>
      <c r="I20" s="190"/>
      <c r="J20" s="190"/>
      <c r="K20" s="190"/>
      <c r="L20" s="190"/>
      <c r="M20" s="190"/>
      <c r="N20" s="190"/>
      <c r="O20" s="190"/>
      <c r="P20" s="190"/>
      <c r="Q20" s="190"/>
      <c r="R20" s="190"/>
      <c r="S20" s="190"/>
      <c r="T20" s="190"/>
      <c r="U20" s="190"/>
      <c r="V20" s="190"/>
      <c r="W20" s="190"/>
      <c r="X20" s="191"/>
      <c r="Y20" s="23"/>
      <c r="Z20" s="63"/>
      <c r="AA20" s="63"/>
    </row>
    <row r="21" spans="1:28" ht="1.5" customHeight="1" thickBot="1">
      <c r="A21" s="23"/>
      <c r="B21" s="189"/>
      <c r="C21" s="193"/>
      <c r="D21" s="193"/>
      <c r="E21" s="193"/>
      <c r="F21" s="193"/>
      <c r="G21" s="193"/>
      <c r="H21" s="193"/>
      <c r="I21" s="193"/>
      <c r="J21" s="193"/>
      <c r="K21" s="193"/>
      <c r="L21" s="193"/>
      <c r="M21" s="193"/>
      <c r="N21" s="193"/>
      <c r="O21" s="193"/>
      <c r="P21" s="193"/>
      <c r="Q21" s="193"/>
      <c r="R21" s="193"/>
      <c r="S21" s="193"/>
      <c r="T21" s="193"/>
      <c r="U21" s="193"/>
      <c r="V21" s="193"/>
      <c r="W21" s="193"/>
      <c r="X21" s="194"/>
      <c r="Y21" s="23"/>
      <c r="Z21" s="63"/>
      <c r="AA21" s="63"/>
    </row>
    <row r="22" spans="1:28" ht="170.25" customHeight="1">
      <c r="A22" s="23"/>
      <c r="B22" s="283">
        <v>1</v>
      </c>
      <c r="C22" s="371" t="s">
        <v>61</v>
      </c>
      <c r="D22" s="206"/>
      <c r="E22" s="206"/>
      <c r="F22" s="206"/>
      <c r="G22" s="206"/>
      <c r="H22" s="206"/>
      <c r="I22" s="206"/>
      <c r="J22" s="206"/>
      <c r="K22" s="206"/>
      <c r="L22" s="206"/>
      <c r="M22" s="206"/>
      <c r="N22" s="206"/>
      <c r="O22" s="206"/>
      <c r="P22" s="206"/>
      <c r="Q22" s="206"/>
      <c r="R22" s="206"/>
      <c r="S22" s="206"/>
      <c r="T22" s="206"/>
      <c r="U22" s="206"/>
      <c r="V22" s="206"/>
      <c r="W22" s="206"/>
      <c r="X22" s="207"/>
      <c r="Y22" s="23"/>
      <c r="Z22" s="63"/>
      <c r="AA22" s="63"/>
    </row>
    <row r="23" spans="1:28" ht="32.1" customHeight="1">
      <c r="A23" s="23"/>
      <c r="B23" s="284"/>
      <c r="C23" s="273" t="s">
        <v>62</v>
      </c>
      <c r="D23" s="259"/>
      <c r="E23" s="182" t="s">
        <v>63</v>
      </c>
      <c r="F23" s="169"/>
      <c r="G23" s="169"/>
      <c r="H23" s="162"/>
      <c r="I23" s="182" t="s">
        <v>64</v>
      </c>
      <c r="J23" s="198"/>
      <c r="K23" s="198"/>
      <c r="L23" s="199"/>
      <c r="M23" s="182" t="s">
        <v>65</v>
      </c>
      <c r="N23" s="198"/>
      <c r="O23" s="198"/>
      <c r="P23" s="199"/>
      <c r="Q23" s="182" t="s">
        <v>66</v>
      </c>
      <c r="R23" s="198"/>
      <c r="S23" s="198"/>
      <c r="T23" s="199"/>
      <c r="U23" s="182" t="s">
        <v>67</v>
      </c>
      <c r="V23" s="198"/>
      <c r="W23" s="198"/>
      <c r="X23" s="199"/>
      <c r="Y23" s="23"/>
      <c r="Z23" s="63"/>
      <c r="AA23" s="63"/>
    </row>
    <row r="24" spans="1:28" ht="63.75" customHeight="1">
      <c r="A24" s="23"/>
      <c r="B24" s="284"/>
      <c r="C24" s="264"/>
      <c r="D24" s="264"/>
      <c r="E24" s="181" cm="1">
        <f t="array" ref="E24">_xlfn.IFS($D$14=DATE(2025,12,1),DATE(2025,3,31),
$D$14=DATE(2025,1,1),DATE(2025,3,31))</f>
        <v>45747</v>
      </c>
      <c r="F24" s="174"/>
      <c r="G24" s="239">
        <f>EOMONTH(E24,6)</f>
        <v>45930</v>
      </c>
      <c r="H24" s="240"/>
      <c r="I24" s="239">
        <f>EOMONTH(G24,6)</f>
        <v>46112</v>
      </c>
      <c r="J24" s="240"/>
      <c r="K24" s="239">
        <f>EOMONTH(I24,6)</f>
        <v>46295</v>
      </c>
      <c r="L24" s="240"/>
      <c r="M24" s="239">
        <f>EOMONTH(K24,6)</f>
        <v>46477</v>
      </c>
      <c r="N24" s="240"/>
      <c r="O24" s="239">
        <f>EOMONTH(M24,6)</f>
        <v>46660</v>
      </c>
      <c r="P24" s="240"/>
      <c r="Q24" s="239">
        <f>EOMONTH(O24,6)</f>
        <v>46843</v>
      </c>
      <c r="R24" s="240"/>
      <c r="S24" s="239">
        <f>EOMONTH(Q24,6)</f>
        <v>47026</v>
      </c>
      <c r="T24" s="240"/>
      <c r="U24" s="239">
        <f>EOMONTH(S24,6)</f>
        <v>47208</v>
      </c>
      <c r="V24" s="240"/>
      <c r="W24" s="239">
        <f>EOMONTH(U24,6)</f>
        <v>47391</v>
      </c>
      <c r="X24" s="240"/>
      <c r="Y24" s="23"/>
      <c r="Z24" s="63"/>
      <c r="AA24" s="63"/>
      <c r="AB24" s="63"/>
    </row>
    <row r="25" spans="1:28" ht="18.899999999999999" customHeight="1">
      <c r="A25" s="23"/>
      <c r="B25" s="284"/>
      <c r="C25" s="274" t="s">
        <v>68</v>
      </c>
      <c r="D25" s="275"/>
      <c r="E25" s="241"/>
      <c r="F25" s="242"/>
      <c r="G25" s="241"/>
      <c r="H25" s="242"/>
      <c r="I25" s="241"/>
      <c r="J25" s="242"/>
      <c r="K25" s="241"/>
      <c r="L25" s="242"/>
      <c r="M25" s="241"/>
      <c r="N25" s="242"/>
      <c r="O25" s="241"/>
      <c r="P25" s="242"/>
      <c r="Q25" s="241"/>
      <c r="R25" s="242"/>
      <c r="S25" s="241"/>
      <c r="T25" s="242"/>
      <c r="U25" s="241"/>
      <c r="V25" s="242"/>
      <c r="W25" s="241"/>
      <c r="X25" s="242"/>
      <c r="Y25" s="23"/>
      <c r="Z25" s="63"/>
      <c r="AA25" s="63"/>
    </row>
    <row r="26" spans="1:28" ht="20.100000000000001" customHeight="1">
      <c r="A26" s="23"/>
      <c r="B26" s="284"/>
      <c r="C26" s="272" t="s">
        <v>69</v>
      </c>
      <c r="D26" s="169"/>
      <c r="E26" s="241"/>
      <c r="F26" s="242"/>
      <c r="G26" s="241"/>
      <c r="H26" s="242"/>
      <c r="I26" s="241"/>
      <c r="J26" s="242"/>
      <c r="K26" s="241"/>
      <c r="L26" s="242"/>
      <c r="M26" s="241"/>
      <c r="N26" s="242"/>
      <c r="O26" s="241"/>
      <c r="P26" s="242"/>
      <c r="Q26" s="241"/>
      <c r="R26" s="242"/>
      <c r="S26" s="241"/>
      <c r="T26" s="242"/>
      <c r="U26" s="241"/>
      <c r="V26" s="242"/>
      <c r="W26" s="241"/>
      <c r="X26" s="242"/>
      <c r="Y26" s="23"/>
      <c r="Z26" s="63"/>
      <c r="AA26" s="63"/>
    </row>
    <row r="27" spans="1:28" ht="20.100000000000001" customHeight="1">
      <c r="A27" s="23"/>
      <c r="B27" s="284"/>
      <c r="C27" s="272" t="s">
        <v>70</v>
      </c>
      <c r="D27" s="169"/>
      <c r="E27" s="241"/>
      <c r="F27" s="242"/>
      <c r="G27" s="241"/>
      <c r="H27" s="242"/>
      <c r="I27" s="241"/>
      <c r="J27" s="242"/>
      <c r="K27" s="241"/>
      <c r="L27" s="242"/>
      <c r="M27" s="241"/>
      <c r="N27" s="242"/>
      <c r="O27" s="241"/>
      <c r="P27" s="242"/>
      <c r="Q27" s="241"/>
      <c r="R27" s="242"/>
      <c r="S27" s="241"/>
      <c r="T27" s="242"/>
      <c r="U27" s="241"/>
      <c r="V27" s="242"/>
      <c r="W27" s="241"/>
      <c r="X27" s="242"/>
      <c r="Y27" s="23"/>
      <c r="Z27" s="63"/>
      <c r="AA27" s="63"/>
    </row>
    <row r="28" spans="1:28" ht="21" customHeight="1">
      <c r="A28" s="23"/>
      <c r="B28" s="284"/>
      <c r="C28" s="372" t="s">
        <v>71</v>
      </c>
      <c r="D28" s="259"/>
      <c r="E28" s="241"/>
      <c r="F28" s="242"/>
      <c r="G28" s="241"/>
      <c r="H28" s="242"/>
      <c r="I28" s="241"/>
      <c r="J28" s="242"/>
      <c r="K28" s="241"/>
      <c r="L28" s="242"/>
      <c r="M28" s="241"/>
      <c r="N28" s="242"/>
      <c r="O28" s="241"/>
      <c r="P28" s="242"/>
      <c r="Q28" s="241"/>
      <c r="R28" s="242"/>
      <c r="S28" s="241"/>
      <c r="T28" s="242"/>
      <c r="U28" s="241"/>
      <c r="V28" s="242"/>
      <c r="W28" s="241"/>
      <c r="X28" s="242"/>
      <c r="Y28" s="23"/>
      <c r="Z28" s="63"/>
      <c r="AA28" s="63"/>
    </row>
    <row r="29" spans="1:28" ht="18.899999999999999" customHeight="1">
      <c r="A29" s="23"/>
      <c r="B29" s="284"/>
      <c r="C29" s="277" t="s">
        <v>72</v>
      </c>
      <c r="D29" s="278"/>
      <c r="E29" s="243"/>
      <c r="F29" s="242"/>
      <c r="G29" s="243"/>
      <c r="H29" s="242"/>
      <c r="I29" s="243"/>
      <c r="J29" s="242"/>
      <c r="K29" s="243"/>
      <c r="L29" s="242"/>
      <c r="M29" s="243"/>
      <c r="N29" s="242"/>
      <c r="O29" s="243"/>
      <c r="P29" s="242"/>
      <c r="Q29" s="243"/>
      <c r="R29" s="242"/>
      <c r="S29" s="243"/>
      <c r="T29" s="242"/>
      <c r="U29" s="243"/>
      <c r="V29" s="242"/>
      <c r="W29" s="243"/>
      <c r="X29" s="242"/>
      <c r="Y29" s="23"/>
      <c r="Z29" s="63"/>
      <c r="AA29" s="63"/>
    </row>
    <row r="30" spans="1:28" ht="18.899999999999999" customHeight="1">
      <c r="A30" s="23"/>
      <c r="B30" s="284"/>
      <c r="C30" s="279" t="s">
        <v>73</v>
      </c>
      <c r="D30" s="264"/>
      <c r="E30" s="241"/>
      <c r="F30" s="242"/>
      <c r="G30" s="241"/>
      <c r="H30" s="242"/>
      <c r="I30" s="241"/>
      <c r="J30" s="242"/>
      <c r="K30" s="241"/>
      <c r="L30" s="242"/>
      <c r="M30" s="241"/>
      <c r="N30" s="242"/>
      <c r="O30" s="241"/>
      <c r="P30" s="242"/>
      <c r="Q30" s="241"/>
      <c r="R30" s="242"/>
      <c r="S30" s="241"/>
      <c r="T30" s="242"/>
      <c r="U30" s="241"/>
      <c r="V30" s="242"/>
      <c r="W30" s="241"/>
      <c r="X30" s="242"/>
      <c r="Y30" s="23"/>
      <c r="Z30" s="63"/>
      <c r="AA30" s="63"/>
    </row>
    <row r="31" spans="1:28" ht="18.899999999999999" customHeight="1">
      <c r="A31" s="23"/>
      <c r="B31" s="284"/>
      <c r="C31" s="272" t="s">
        <v>74</v>
      </c>
      <c r="D31" s="169"/>
      <c r="E31" s="241"/>
      <c r="F31" s="242"/>
      <c r="G31" s="241"/>
      <c r="H31" s="242"/>
      <c r="I31" s="241"/>
      <c r="J31" s="242"/>
      <c r="K31" s="241"/>
      <c r="L31" s="242"/>
      <c r="M31" s="241"/>
      <c r="N31" s="242"/>
      <c r="O31" s="241"/>
      <c r="P31" s="242"/>
      <c r="Q31" s="241"/>
      <c r="R31" s="242"/>
      <c r="S31" s="241"/>
      <c r="T31" s="242"/>
      <c r="U31" s="241"/>
      <c r="V31" s="242"/>
      <c r="W31" s="241"/>
      <c r="X31" s="242"/>
      <c r="Y31" s="23"/>
      <c r="Z31" s="23"/>
    </row>
    <row r="32" spans="1:28" ht="17.100000000000001" customHeight="1">
      <c r="A32" s="23"/>
      <c r="B32" s="284"/>
      <c r="C32" s="272" t="s">
        <v>75</v>
      </c>
      <c r="D32" s="169"/>
      <c r="E32" s="241"/>
      <c r="F32" s="242"/>
      <c r="G32" s="241"/>
      <c r="H32" s="242"/>
      <c r="I32" s="241"/>
      <c r="J32" s="242"/>
      <c r="K32" s="241"/>
      <c r="L32" s="242"/>
      <c r="M32" s="241"/>
      <c r="N32" s="242"/>
      <c r="O32" s="241"/>
      <c r="P32" s="242"/>
      <c r="Q32" s="241"/>
      <c r="R32" s="242"/>
      <c r="S32" s="241"/>
      <c r="T32" s="242"/>
      <c r="U32" s="241"/>
      <c r="V32" s="242"/>
      <c r="W32" s="241"/>
      <c r="X32" s="242"/>
      <c r="Y32" s="23"/>
      <c r="Z32" s="23"/>
    </row>
    <row r="33" spans="1:26" ht="18" customHeight="1">
      <c r="A33" s="23"/>
      <c r="B33" s="284"/>
      <c r="C33" s="272" t="s">
        <v>76</v>
      </c>
      <c r="D33" s="169"/>
      <c r="E33" s="241"/>
      <c r="F33" s="242"/>
      <c r="G33" s="241"/>
      <c r="H33" s="242"/>
      <c r="I33" s="241"/>
      <c r="J33" s="242"/>
      <c r="K33" s="241"/>
      <c r="L33" s="242"/>
      <c r="M33" s="241"/>
      <c r="N33" s="242"/>
      <c r="O33" s="241"/>
      <c r="P33" s="242"/>
      <c r="Q33" s="241"/>
      <c r="R33" s="242"/>
      <c r="S33" s="241"/>
      <c r="T33" s="242"/>
      <c r="U33" s="241"/>
      <c r="V33" s="242"/>
      <c r="W33" s="241"/>
      <c r="X33" s="242"/>
      <c r="Y33" s="23"/>
      <c r="Z33" s="23"/>
    </row>
    <row r="34" spans="1:26" ht="18" customHeight="1">
      <c r="A34" s="23"/>
      <c r="B34" s="284"/>
      <c r="C34" s="272" t="s">
        <v>77</v>
      </c>
      <c r="D34" s="169"/>
      <c r="E34" s="241"/>
      <c r="F34" s="242"/>
      <c r="G34" s="241"/>
      <c r="H34" s="242"/>
      <c r="I34" s="241"/>
      <c r="J34" s="242"/>
      <c r="K34" s="241"/>
      <c r="L34" s="242"/>
      <c r="M34" s="241"/>
      <c r="N34" s="242"/>
      <c r="O34" s="241"/>
      <c r="P34" s="242"/>
      <c r="Q34" s="241"/>
      <c r="R34" s="242"/>
      <c r="S34" s="241"/>
      <c r="T34" s="242"/>
      <c r="U34" s="241"/>
      <c r="V34" s="242"/>
      <c r="W34" s="241"/>
      <c r="X34" s="242"/>
      <c r="Y34" s="23"/>
      <c r="Z34" s="23"/>
    </row>
    <row r="35" spans="1:26" ht="20.100000000000001" customHeight="1" thickBot="1">
      <c r="A35" s="23"/>
      <c r="B35" s="285"/>
      <c r="C35" s="374" t="s">
        <v>78</v>
      </c>
      <c r="D35" s="270"/>
      <c r="E35" s="241"/>
      <c r="F35" s="242"/>
      <c r="G35" s="241"/>
      <c r="H35" s="242"/>
      <c r="I35" s="241"/>
      <c r="J35" s="242"/>
      <c r="K35" s="241"/>
      <c r="L35" s="242"/>
      <c r="M35" s="241"/>
      <c r="N35" s="242"/>
      <c r="O35" s="241"/>
      <c r="P35" s="242"/>
      <c r="Q35" s="241"/>
      <c r="R35" s="242"/>
      <c r="S35" s="241"/>
      <c r="T35" s="242"/>
      <c r="U35" s="241"/>
      <c r="V35" s="242"/>
      <c r="W35" s="241"/>
      <c r="X35" s="242"/>
      <c r="Y35" s="23"/>
      <c r="Z35" s="23"/>
    </row>
    <row r="36" spans="1:26" ht="24" customHeight="1">
      <c r="A36" s="23"/>
      <c r="B36" s="280" t="s">
        <v>79</v>
      </c>
      <c r="C36" s="187"/>
      <c r="D36" s="187"/>
      <c r="E36" s="187"/>
      <c r="F36" s="187"/>
      <c r="G36" s="187"/>
      <c r="H36" s="187"/>
      <c r="I36" s="187"/>
      <c r="J36" s="187"/>
      <c r="K36" s="187"/>
      <c r="L36" s="187"/>
      <c r="M36" s="187"/>
      <c r="N36" s="187"/>
      <c r="O36" s="187"/>
      <c r="P36" s="187"/>
      <c r="Q36" s="187"/>
      <c r="R36" s="187"/>
      <c r="S36" s="187"/>
      <c r="T36" s="187"/>
      <c r="U36" s="187"/>
      <c r="V36" s="187"/>
      <c r="W36" s="187"/>
      <c r="X36" s="188"/>
      <c r="Y36" s="23"/>
      <c r="Z36" s="23"/>
    </row>
    <row r="37" spans="1:26" ht="1.5" customHeight="1" thickBot="1">
      <c r="A37" s="23"/>
      <c r="B37" s="189"/>
      <c r="C37" s="190"/>
      <c r="D37" s="190"/>
      <c r="E37" s="190"/>
      <c r="F37" s="190"/>
      <c r="G37" s="190"/>
      <c r="H37" s="190"/>
      <c r="I37" s="190"/>
      <c r="J37" s="190"/>
      <c r="K37" s="190"/>
      <c r="L37" s="190"/>
      <c r="M37" s="190"/>
      <c r="N37" s="190"/>
      <c r="O37" s="190"/>
      <c r="P37" s="190"/>
      <c r="Q37" s="190"/>
      <c r="R37" s="190"/>
      <c r="S37" s="190"/>
      <c r="T37" s="190"/>
      <c r="U37" s="190"/>
      <c r="V37" s="190"/>
      <c r="W37" s="190"/>
      <c r="X37" s="191"/>
      <c r="Y37" s="23"/>
      <c r="Z37" s="23"/>
    </row>
    <row r="38" spans="1:26" ht="15.75" hidden="1" customHeight="1">
      <c r="A38" s="23"/>
      <c r="B38" s="192"/>
      <c r="C38" s="193"/>
      <c r="D38" s="193"/>
      <c r="E38" s="193"/>
      <c r="F38" s="193"/>
      <c r="G38" s="193"/>
      <c r="H38" s="193"/>
      <c r="I38" s="193"/>
      <c r="J38" s="193"/>
      <c r="K38" s="193"/>
      <c r="L38" s="193"/>
      <c r="M38" s="193"/>
      <c r="N38" s="193"/>
      <c r="O38" s="193"/>
      <c r="P38" s="193"/>
      <c r="Q38" s="193"/>
      <c r="R38" s="193"/>
      <c r="S38" s="193"/>
      <c r="T38" s="193"/>
      <c r="U38" s="193"/>
      <c r="V38" s="193"/>
      <c r="W38" s="193"/>
      <c r="X38" s="194"/>
      <c r="Y38" s="23"/>
      <c r="Z38" s="23"/>
    </row>
    <row r="39" spans="1:26" ht="181.5" customHeight="1">
      <c r="A39" s="23"/>
      <c r="B39" s="200">
        <v>2</v>
      </c>
      <c r="C39" s="281" t="s">
        <v>80</v>
      </c>
      <c r="D39" s="206"/>
      <c r="E39" s="206"/>
      <c r="F39" s="206"/>
      <c r="G39" s="206"/>
      <c r="H39" s="206"/>
      <c r="I39" s="206"/>
      <c r="J39" s="206"/>
      <c r="K39" s="206"/>
      <c r="L39" s="206"/>
      <c r="M39" s="206"/>
      <c r="N39" s="206"/>
      <c r="O39" s="206"/>
      <c r="P39" s="206"/>
      <c r="Q39" s="206"/>
      <c r="R39" s="206"/>
      <c r="S39" s="206"/>
      <c r="T39" s="206"/>
      <c r="U39" s="206"/>
      <c r="V39" s="206"/>
      <c r="W39" s="206"/>
      <c r="X39" s="207"/>
      <c r="Y39" s="23"/>
      <c r="Z39" s="23"/>
    </row>
    <row r="40" spans="1:26" ht="36" customHeight="1">
      <c r="A40" s="23"/>
      <c r="B40" s="201"/>
      <c r="C40" s="273" t="s">
        <v>81</v>
      </c>
      <c r="D40" s="373" t="s">
        <v>82</v>
      </c>
      <c r="E40" s="182" t="s">
        <v>63</v>
      </c>
      <c r="F40" s="169"/>
      <c r="G40" s="169"/>
      <c r="H40" s="162"/>
      <c r="I40" s="182" t="s">
        <v>64</v>
      </c>
      <c r="J40" s="198"/>
      <c r="K40" s="198"/>
      <c r="L40" s="199"/>
      <c r="M40" s="182" t="s">
        <v>65</v>
      </c>
      <c r="N40" s="198"/>
      <c r="O40" s="198"/>
      <c r="P40" s="199"/>
      <c r="Q40" s="182" t="s">
        <v>66</v>
      </c>
      <c r="R40" s="198"/>
      <c r="S40" s="198"/>
      <c r="T40" s="199"/>
      <c r="U40" s="182" t="s">
        <v>67</v>
      </c>
      <c r="V40" s="198"/>
      <c r="W40" s="198"/>
      <c r="X40" s="199"/>
      <c r="Y40" s="23"/>
      <c r="Z40" s="23"/>
    </row>
    <row r="41" spans="1:26" ht="65.25" customHeight="1">
      <c r="A41" s="23"/>
      <c r="B41" s="201"/>
      <c r="C41" s="264"/>
      <c r="D41" s="264"/>
      <c r="E41" s="181" cm="1">
        <f t="array" ref="E41">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
$D$14=DATE(2025,1,1),DATE(2025,3,31))</f>
        <v>45747</v>
      </c>
      <c r="F41" s="174"/>
      <c r="G41" s="276">
        <f>EOMONTH(E41,6)</f>
        <v>45930</v>
      </c>
      <c r="H41" s="240"/>
      <c r="I41" s="276">
        <f>EOMONTH(G41,6)</f>
        <v>46112</v>
      </c>
      <c r="J41" s="240"/>
      <c r="K41" s="276">
        <f>EOMONTH(I41,6)</f>
        <v>46295</v>
      </c>
      <c r="L41" s="240"/>
      <c r="M41" s="276">
        <f>EOMONTH(K41,6)</f>
        <v>46477</v>
      </c>
      <c r="N41" s="240"/>
      <c r="O41" s="276">
        <f>EOMONTH(M41,6)</f>
        <v>46660</v>
      </c>
      <c r="P41" s="240"/>
      <c r="Q41" s="276">
        <f>EOMONTH(O41,6)</f>
        <v>46843</v>
      </c>
      <c r="R41" s="240"/>
      <c r="S41" s="276">
        <f>EOMONTH(Q41,6)</f>
        <v>47026</v>
      </c>
      <c r="T41" s="240"/>
      <c r="U41" s="276">
        <f>EOMONTH(S41,6)</f>
        <v>47208</v>
      </c>
      <c r="V41" s="240"/>
      <c r="W41" s="276">
        <f>EOMONTH(U41,6)</f>
        <v>47391</v>
      </c>
      <c r="X41" s="240"/>
      <c r="Y41" s="23"/>
      <c r="Z41" s="23"/>
    </row>
    <row r="42" spans="1:26" ht="33.9" customHeight="1">
      <c r="A42" s="23"/>
      <c r="B42" s="201"/>
      <c r="C42" s="132" t="s">
        <v>83</v>
      </c>
      <c r="D42" s="59"/>
      <c r="E42" s="159"/>
      <c r="F42" s="160"/>
      <c r="G42" s="159"/>
      <c r="H42" s="160"/>
      <c r="I42" s="159"/>
      <c r="J42" s="160"/>
      <c r="K42" s="159"/>
      <c r="L42" s="160"/>
      <c r="M42" s="159"/>
      <c r="N42" s="160"/>
      <c r="O42" s="159"/>
      <c r="P42" s="160"/>
      <c r="Q42" s="159"/>
      <c r="R42" s="160"/>
      <c r="S42" s="159"/>
      <c r="T42" s="160"/>
      <c r="U42" s="159"/>
      <c r="V42" s="160"/>
      <c r="W42" s="159"/>
      <c r="X42" s="160"/>
      <c r="Y42" s="23"/>
      <c r="Z42" s="23"/>
    </row>
    <row r="43" spans="1:26" ht="24" customHeight="1">
      <c r="A43" s="23"/>
      <c r="B43" s="201"/>
      <c r="C43" s="132" t="s">
        <v>84</v>
      </c>
      <c r="D43" s="59"/>
      <c r="E43" s="159"/>
      <c r="F43" s="160"/>
      <c r="G43" s="159"/>
      <c r="H43" s="160"/>
      <c r="I43" s="159"/>
      <c r="J43" s="160"/>
      <c r="K43" s="159"/>
      <c r="L43" s="160"/>
      <c r="M43" s="159"/>
      <c r="N43" s="160"/>
      <c r="O43" s="159"/>
      <c r="P43" s="160"/>
      <c r="Q43" s="159"/>
      <c r="R43" s="160"/>
      <c r="S43" s="159"/>
      <c r="T43" s="160"/>
      <c r="U43" s="159"/>
      <c r="V43" s="160"/>
      <c r="W43" s="159"/>
      <c r="X43" s="160"/>
      <c r="Y43" s="23"/>
      <c r="Z43" s="23"/>
    </row>
    <row r="44" spans="1:26" ht="23.1" customHeight="1">
      <c r="A44" s="23"/>
      <c r="B44" s="201"/>
      <c r="C44" s="132" t="s">
        <v>85</v>
      </c>
      <c r="D44" s="59"/>
      <c r="E44" s="159"/>
      <c r="F44" s="160"/>
      <c r="G44" s="159"/>
      <c r="H44" s="160"/>
      <c r="I44" s="159"/>
      <c r="J44" s="160"/>
      <c r="K44" s="159"/>
      <c r="L44" s="160"/>
      <c r="M44" s="159"/>
      <c r="N44" s="160"/>
      <c r="O44" s="159"/>
      <c r="P44" s="160"/>
      <c r="Q44" s="159"/>
      <c r="R44" s="160"/>
      <c r="S44" s="159"/>
      <c r="T44" s="160"/>
      <c r="U44" s="159"/>
      <c r="V44" s="160"/>
      <c r="W44" s="159"/>
      <c r="X44" s="160"/>
      <c r="Y44" s="23"/>
      <c r="Z44" s="23"/>
    </row>
    <row r="45" spans="1:26" ht="28.8">
      <c r="A45" s="23"/>
      <c r="B45" s="201"/>
      <c r="C45" s="132" t="s">
        <v>86</v>
      </c>
      <c r="D45" s="59"/>
      <c r="E45" s="159"/>
      <c r="F45" s="160"/>
      <c r="G45" s="159"/>
      <c r="H45" s="160"/>
      <c r="I45" s="159"/>
      <c r="J45" s="160"/>
      <c r="K45" s="159"/>
      <c r="L45" s="160"/>
      <c r="M45" s="159"/>
      <c r="N45" s="160"/>
      <c r="O45" s="159"/>
      <c r="P45" s="160"/>
      <c r="Q45" s="159"/>
      <c r="R45" s="160"/>
      <c r="S45" s="159"/>
      <c r="T45" s="160"/>
      <c r="U45" s="159"/>
      <c r="V45" s="160"/>
      <c r="W45" s="159"/>
      <c r="X45" s="160"/>
      <c r="Y45" s="23"/>
      <c r="Z45" s="23"/>
    </row>
    <row r="46" spans="1:26" ht="23.1" customHeight="1">
      <c r="A46" s="23"/>
      <c r="B46" s="201"/>
      <c r="C46" s="61" t="s">
        <v>87</v>
      </c>
      <c r="D46" s="62"/>
      <c r="E46" s="159"/>
      <c r="F46" s="160"/>
      <c r="G46" s="282"/>
      <c r="H46" s="160"/>
      <c r="I46" s="282"/>
      <c r="J46" s="160"/>
      <c r="K46" s="282"/>
      <c r="L46" s="160"/>
      <c r="M46" s="282"/>
      <c r="N46" s="160"/>
      <c r="O46" s="282"/>
      <c r="P46" s="160"/>
      <c r="Q46" s="282"/>
      <c r="R46" s="160"/>
      <c r="S46" s="282"/>
      <c r="T46" s="160"/>
      <c r="U46" s="282"/>
      <c r="V46" s="160"/>
      <c r="W46" s="282"/>
      <c r="X46" s="160"/>
      <c r="Y46" s="23"/>
      <c r="Z46" s="23"/>
    </row>
    <row r="47" spans="1:26" ht="34.5" customHeight="1">
      <c r="A47" s="23"/>
      <c r="B47" s="201"/>
      <c r="C47" s="61" t="s">
        <v>88</v>
      </c>
      <c r="D47" s="62"/>
      <c r="E47" s="159"/>
      <c r="F47" s="160"/>
      <c r="G47" s="159"/>
      <c r="H47" s="160"/>
      <c r="I47" s="159"/>
      <c r="J47" s="160"/>
      <c r="K47" s="159"/>
      <c r="L47" s="160"/>
      <c r="M47" s="159"/>
      <c r="N47" s="160"/>
      <c r="O47" s="159"/>
      <c r="P47" s="160"/>
      <c r="Q47" s="159"/>
      <c r="R47" s="160"/>
      <c r="S47" s="159"/>
      <c r="T47" s="160"/>
      <c r="U47" s="159"/>
      <c r="V47" s="160"/>
      <c r="W47" s="159"/>
      <c r="X47" s="160"/>
      <c r="Y47" s="23"/>
      <c r="Z47" s="23"/>
    </row>
    <row r="48" spans="1:26" ht="35.1" customHeight="1">
      <c r="A48" s="23"/>
      <c r="B48" s="201"/>
      <c r="C48" s="61" t="s">
        <v>89</v>
      </c>
      <c r="D48" s="59"/>
      <c r="E48" s="159"/>
      <c r="F48" s="160"/>
      <c r="G48" s="159"/>
      <c r="H48" s="160"/>
      <c r="I48" s="159"/>
      <c r="J48" s="160"/>
      <c r="K48" s="159"/>
      <c r="L48" s="160"/>
      <c r="M48" s="159"/>
      <c r="N48" s="160"/>
      <c r="O48" s="159"/>
      <c r="P48" s="160"/>
      <c r="Q48" s="159"/>
      <c r="R48" s="160"/>
      <c r="S48" s="159"/>
      <c r="T48" s="160"/>
      <c r="U48" s="159"/>
      <c r="V48" s="160"/>
      <c r="W48" s="159"/>
      <c r="X48" s="160"/>
      <c r="Y48" s="23"/>
      <c r="Z48" s="23"/>
    </row>
    <row r="49" spans="1:26" ht="63.6" customHeight="1">
      <c r="A49" s="23"/>
      <c r="B49" s="201"/>
      <c r="C49" s="61" t="s">
        <v>90</v>
      </c>
      <c r="D49" s="59"/>
      <c r="E49" s="159"/>
      <c r="F49" s="160"/>
      <c r="G49" s="159"/>
      <c r="H49" s="160"/>
      <c r="I49" s="159"/>
      <c r="J49" s="160"/>
      <c r="K49" s="159"/>
      <c r="L49" s="160"/>
      <c r="M49" s="159"/>
      <c r="N49" s="160"/>
      <c r="O49" s="159"/>
      <c r="P49" s="160"/>
      <c r="Q49" s="159"/>
      <c r="R49" s="160"/>
      <c r="S49" s="159"/>
      <c r="T49" s="160"/>
      <c r="U49" s="159"/>
      <c r="V49" s="160"/>
      <c r="W49" s="159"/>
      <c r="X49" s="160"/>
      <c r="Y49" s="23"/>
      <c r="Z49" s="23"/>
    </row>
    <row r="50" spans="1:26" ht="24" customHeight="1">
      <c r="A50" s="23"/>
      <c r="B50" s="201"/>
      <c r="C50" s="60" t="s">
        <v>91</v>
      </c>
      <c r="D50" s="59"/>
      <c r="E50" s="159"/>
      <c r="F50" s="160"/>
      <c r="G50" s="159"/>
      <c r="H50" s="160"/>
      <c r="I50" s="159"/>
      <c r="J50" s="160"/>
      <c r="K50" s="159"/>
      <c r="L50" s="160"/>
      <c r="M50" s="159"/>
      <c r="N50" s="160"/>
      <c r="O50" s="159"/>
      <c r="P50" s="160"/>
      <c r="Q50" s="159"/>
      <c r="R50" s="160"/>
      <c r="S50" s="159"/>
      <c r="T50" s="160"/>
      <c r="U50" s="159"/>
      <c r="V50" s="160"/>
      <c r="W50" s="159"/>
      <c r="X50" s="160"/>
      <c r="Y50" s="23"/>
      <c r="Z50" s="23"/>
    </row>
    <row r="51" spans="1:26" ht="30" customHeight="1" thickBot="1">
      <c r="A51" s="23"/>
      <c r="B51" s="202"/>
      <c r="C51" s="58" t="s">
        <v>92</v>
      </c>
      <c r="D51" s="57"/>
      <c r="E51" s="159"/>
      <c r="F51" s="160"/>
      <c r="G51" s="159"/>
      <c r="H51" s="160"/>
      <c r="I51" s="159"/>
      <c r="J51" s="160"/>
      <c r="K51" s="159"/>
      <c r="L51" s="160"/>
      <c r="M51" s="159"/>
      <c r="N51" s="160"/>
      <c r="O51" s="159"/>
      <c r="P51" s="160"/>
      <c r="Q51" s="159"/>
      <c r="R51" s="160"/>
      <c r="S51" s="159"/>
      <c r="T51" s="160"/>
      <c r="U51" s="159"/>
      <c r="V51" s="160"/>
      <c r="W51" s="159"/>
      <c r="X51" s="160"/>
      <c r="Y51" s="23"/>
      <c r="Z51" s="23"/>
    </row>
    <row r="52" spans="1:26" ht="13.5" customHeight="1">
      <c r="A52" s="23"/>
      <c r="B52" s="186" t="s">
        <v>93</v>
      </c>
      <c r="C52" s="187"/>
      <c r="D52" s="187"/>
      <c r="E52" s="187"/>
      <c r="F52" s="187"/>
      <c r="G52" s="187"/>
      <c r="H52" s="187"/>
      <c r="I52" s="187"/>
      <c r="J52" s="187"/>
      <c r="K52" s="187"/>
      <c r="L52" s="187"/>
      <c r="M52" s="187"/>
      <c r="N52" s="187"/>
      <c r="O52" s="187"/>
      <c r="P52" s="187"/>
      <c r="Q52" s="187"/>
      <c r="R52" s="187"/>
      <c r="S52" s="187"/>
      <c r="T52" s="187"/>
      <c r="U52" s="187"/>
      <c r="V52" s="187"/>
      <c r="W52" s="187"/>
      <c r="X52" s="188"/>
      <c r="Y52" s="23"/>
      <c r="Z52" s="23"/>
    </row>
    <row r="53" spans="1:26" ht="8.4" customHeight="1">
      <c r="A53" s="23"/>
      <c r="B53" s="189"/>
      <c r="C53" s="190"/>
      <c r="D53" s="190"/>
      <c r="E53" s="190"/>
      <c r="F53" s="190"/>
      <c r="G53" s="190"/>
      <c r="H53" s="190"/>
      <c r="I53" s="190"/>
      <c r="J53" s="190"/>
      <c r="K53" s="190"/>
      <c r="L53" s="190"/>
      <c r="M53" s="190"/>
      <c r="N53" s="190"/>
      <c r="O53" s="190"/>
      <c r="P53" s="190"/>
      <c r="Q53" s="190"/>
      <c r="R53" s="190"/>
      <c r="S53" s="190"/>
      <c r="T53" s="190"/>
      <c r="U53" s="190"/>
      <c r="V53" s="190"/>
      <c r="W53" s="190"/>
      <c r="X53" s="191"/>
      <c r="Y53" s="23"/>
      <c r="Z53" s="23"/>
    </row>
    <row r="54" spans="1:26" ht="2.4" customHeight="1" thickBot="1">
      <c r="A54" s="23"/>
      <c r="B54" s="192"/>
      <c r="C54" s="193"/>
      <c r="D54" s="193"/>
      <c r="E54" s="193"/>
      <c r="F54" s="193"/>
      <c r="G54" s="193"/>
      <c r="H54" s="193"/>
      <c r="I54" s="193"/>
      <c r="J54" s="193"/>
      <c r="K54" s="193"/>
      <c r="L54" s="193"/>
      <c r="M54" s="193"/>
      <c r="N54" s="193"/>
      <c r="O54" s="193"/>
      <c r="P54" s="193"/>
      <c r="Q54" s="193"/>
      <c r="R54" s="193"/>
      <c r="S54" s="193"/>
      <c r="T54" s="193"/>
      <c r="U54" s="193"/>
      <c r="V54" s="193"/>
      <c r="W54" s="193"/>
      <c r="X54" s="194"/>
      <c r="Y54" s="23"/>
      <c r="Z54" s="23"/>
    </row>
    <row r="55" spans="1:26" ht="130.5" customHeight="1">
      <c r="A55" s="23"/>
      <c r="B55" s="200">
        <v>3</v>
      </c>
      <c r="C55" s="281" t="s">
        <v>94</v>
      </c>
      <c r="D55" s="206"/>
      <c r="E55" s="206"/>
      <c r="F55" s="206"/>
      <c r="G55" s="206"/>
      <c r="H55" s="206"/>
      <c r="I55" s="206"/>
      <c r="J55" s="206"/>
      <c r="K55" s="206"/>
      <c r="L55" s="206"/>
      <c r="M55" s="206"/>
      <c r="N55" s="206"/>
      <c r="O55" s="206"/>
      <c r="P55" s="206"/>
      <c r="Q55" s="206"/>
      <c r="R55" s="206"/>
      <c r="S55" s="206"/>
      <c r="T55" s="206"/>
      <c r="U55" s="206"/>
      <c r="V55" s="206"/>
      <c r="W55" s="206"/>
      <c r="X55" s="207"/>
      <c r="Y55" s="23"/>
      <c r="Z55" s="23"/>
    </row>
    <row r="56" spans="1:26" ht="46.5" customHeight="1">
      <c r="A56" s="23"/>
      <c r="B56" s="201"/>
      <c r="C56" s="180" t="s">
        <v>95</v>
      </c>
      <c r="D56" s="198"/>
      <c r="E56" s="182" t="s">
        <v>63</v>
      </c>
      <c r="F56" s="169"/>
      <c r="G56" s="169"/>
      <c r="H56" s="162"/>
      <c r="I56" s="182" t="s">
        <v>64</v>
      </c>
      <c r="J56" s="198"/>
      <c r="K56" s="198"/>
      <c r="L56" s="199"/>
      <c r="M56" s="182" t="s">
        <v>65</v>
      </c>
      <c r="N56" s="198"/>
      <c r="O56" s="198"/>
      <c r="P56" s="199"/>
      <c r="Q56" s="182" t="s">
        <v>66</v>
      </c>
      <c r="R56" s="198"/>
      <c r="S56" s="198"/>
      <c r="T56" s="199"/>
      <c r="U56" s="182" t="s">
        <v>67</v>
      </c>
      <c r="V56" s="198"/>
      <c r="W56" s="198"/>
      <c r="X56" s="199"/>
      <c r="Y56" s="23"/>
      <c r="Z56" s="23"/>
    </row>
    <row r="57" spans="1:26" ht="38.25" customHeight="1">
      <c r="A57" s="23"/>
      <c r="B57" s="201"/>
      <c r="C57" s="56" t="s">
        <v>96</v>
      </c>
      <c r="D57" s="144" t="s">
        <v>97</v>
      </c>
      <c r="E57" s="181" cm="1">
        <f t="array" ref="E57">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
$D$14=DATE(2025,1,1),DATE(2025,3,31))</f>
        <v>45747</v>
      </c>
      <c r="F57" s="174"/>
      <c r="G57" s="276">
        <f>EOMONTH(E57,6)</f>
        <v>45930</v>
      </c>
      <c r="H57" s="240"/>
      <c r="I57" s="276">
        <f>EOMONTH(G57,6)</f>
        <v>46112</v>
      </c>
      <c r="J57" s="240"/>
      <c r="K57" s="276">
        <f>EOMONTH(I57,6)</f>
        <v>46295</v>
      </c>
      <c r="L57" s="240"/>
      <c r="M57" s="276">
        <f>EOMONTH(K57,6)</f>
        <v>46477</v>
      </c>
      <c r="N57" s="240"/>
      <c r="O57" s="276">
        <f>EOMONTH(M57,6)</f>
        <v>46660</v>
      </c>
      <c r="P57" s="240"/>
      <c r="Q57" s="173">
        <f>EOMONTH(O57,6)</f>
        <v>46843</v>
      </c>
      <c r="R57" s="174"/>
      <c r="S57" s="173">
        <f>EOMONTH(Q57,6)</f>
        <v>47026</v>
      </c>
      <c r="T57" s="174"/>
      <c r="U57" s="173">
        <f>EOMONTH(S57,6)</f>
        <v>47208</v>
      </c>
      <c r="V57" s="174"/>
      <c r="W57" s="173">
        <f>EOMONTH(U57,6)</f>
        <v>47391</v>
      </c>
      <c r="X57" s="211"/>
      <c r="Y57" s="23"/>
      <c r="Z57" s="23"/>
    </row>
    <row r="58" spans="1:26" ht="14.25" customHeight="1">
      <c r="A58" s="23"/>
      <c r="B58" s="201"/>
      <c r="C58" s="286" t="s">
        <v>98</v>
      </c>
      <c r="D58" s="54" t="s">
        <v>99</v>
      </c>
      <c r="E58" s="171"/>
      <c r="F58" s="172"/>
      <c r="G58" s="171"/>
      <c r="H58" s="172"/>
      <c r="I58" s="171"/>
      <c r="J58" s="172"/>
      <c r="K58" s="171"/>
      <c r="L58" s="172"/>
      <c r="M58" s="171"/>
      <c r="N58" s="172"/>
      <c r="O58" s="171"/>
      <c r="P58" s="172"/>
      <c r="Q58" s="171"/>
      <c r="R58" s="172"/>
      <c r="S58" s="171"/>
      <c r="T58" s="172"/>
      <c r="U58" s="171"/>
      <c r="V58" s="172"/>
      <c r="W58" s="171"/>
      <c r="X58" s="172"/>
      <c r="Y58" s="23"/>
      <c r="Z58" s="23"/>
    </row>
    <row r="59" spans="1:26" ht="75.900000000000006" customHeight="1">
      <c r="A59" s="23"/>
      <c r="B59" s="201"/>
      <c r="C59" s="213"/>
      <c r="D59" s="52" t="s">
        <v>100</v>
      </c>
      <c r="E59" s="159"/>
      <c r="F59" s="160"/>
      <c r="G59" s="159"/>
      <c r="H59" s="160"/>
      <c r="I59" s="159"/>
      <c r="J59" s="160"/>
      <c r="K59" s="159"/>
      <c r="L59" s="160"/>
      <c r="M59" s="159"/>
      <c r="N59" s="160"/>
      <c r="O59" s="159"/>
      <c r="P59" s="160"/>
      <c r="Q59" s="159"/>
      <c r="R59" s="160"/>
      <c r="S59" s="159"/>
      <c r="T59" s="160"/>
      <c r="U59" s="159"/>
      <c r="V59" s="160"/>
      <c r="W59" s="159"/>
      <c r="X59" s="160"/>
      <c r="Y59" s="23"/>
      <c r="Z59" s="23"/>
    </row>
    <row r="60" spans="1:26" ht="69.900000000000006" customHeight="1">
      <c r="A60" s="23"/>
      <c r="B60" s="201"/>
      <c r="C60" s="213"/>
      <c r="D60" s="52" t="s">
        <v>101</v>
      </c>
      <c r="E60" s="159"/>
      <c r="F60" s="160"/>
      <c r="G60" s="159"/>
      <c r="H60" s="160"/>
      <c r="I60" s="159"/>
      <c r="J60" s="160"/>
      <c r="K60" s="159"/>
      <c r="L60" s="160"/>
      <c r="M60" s="159"/>
      <c r="N60" s="160"/>
      <c r="O60" s="159"/>
      <c r="P60" s="160"/>
      <c r="Q60" s="159"/>
      <c r="R60" s="160"/>
      <c r="S60" s="159"/>
      <c r="T60" s="160"/>
      <c r="U60" s="159"/>
      <c r="V60" s="160"/>
      <c r="W60" s="159"/>
      <c r="X60" s="160"/>
      <c r="Y60" s="23"/>
      <c r="Z60" s="23"/>
    </row>
    <row r="61" spans="1:26" ht="14.25" customHeight="1">
      <c r="A61" s="23"/>
      <c r="B61" s="201"/>
      <c r="C61" s="213"/>
      <c r="D61" s="54" t="s">
        <v>102</v>
      </c>
      <c r="E61" s="165"/>
      <c r="F61" s="166"/>
      <c r="G61" s="165"/>
      <c r="H61" s="166"/>
      <c r="I61" s="165"/>
      <c r="J61" s="166"/>
      <c r="K61" s="165"/>
      <c r="L61" s="166"/>
      <c r="M61" s="165"/>
      <c r="N61" s="166"/>
      <c r="O61" s="165"/>
      <c r="P61" s="166"/>
      <c r="Q61" s="165"/>
      <c r="R61" s="166"/>
      <c r="S61" s="165"/>
      <c r="T61" s="166"/>
      <c r="U61" s="165"/>
      <c r="V61" s="166"/>
      <c r="W61" s="165"/>
      <c r="X61" s="166"/>
      <c r="Y61" s="23"/>
      <c r="Z61" s="23"/>
    </row>
    <row r="62" spans="1:26" ht="70.5" customHeight="1">
      <c r="A62" s="23"/>
      <c r="B62" s="201"/>
      <c r="C62" s="213"/>
      <c r="D62" s="52" t="s">
        <v>103</v>
      </c>
      <c r="E62" s="159"/>
      <c r="F62" s="160"/>
      <c r="G62" s="159"/>
      <c r="H62" s="160"/>
      <c r="I62" s="159"/>
      <c r="J62" s="160"/>
      <c r="K62" s="159"/>
      <c r="L62" s="160"/>
      <c r="M62" s="159"/>
      <c r="N62" s="160"/>
      <c r="O62" s="159"/>
      <c r="P62" s="160"/>
      <c r="Q62" s="159"/>
      <c r="R62" s="160"/>
      <c r="S62" s="159"/>
      <c r="T62" s="160"/>
      <c r="U62" s="159"/>
      <c r="V62" s="160"/>
      <c r="W62" s="159"/>
      <c r="X62" s="160"/>
      <c r="Y62" s="23"/>
      <c r="Z62" s="23"/>
    </row>
    <row r="63" spans="1:26" ht="64.5" customHeight="1">
      <c r="A63" s="23"/>
      <c r="B63" s="201"/>
      <c r="C63" s="213"/>
      <c r="D63" s="52" t="s">
        <v>104</v>
      </c>
      <c r="E63" s="159"/>
      <c r="F63" s="160"/>
      <c r="G63" s="159"/>
      <c r="H63" s="160"/>
      <c r="I63" s="159"/>
      <c r="J63" s="160"/>
      <c r="K63" s="159"/>
      <c r="L63" s="160"/>
      <c r="M63" s="159"/>
      <c r="N63" s="160"/>
      <c r="O63" s="159"/>
      <c r="P63" s="160"/>
      <c r="Q63" s="159"/>
      <c r="R63" s="160"/>
      <c r="S63" s="159"/>
      <c r="T63" s="160"/>
      <c r="U63" s="159"/>
      <c r="V63" s="160"/>
      <c r="W63" s="159"/>
      <c r="X63" s="160"/>
      <c r="Y63" s="23"/>
      <c r="Z63" s="23"/>
    </row>
    <row r="64" spans="1:26" ht="15" customHeight="1">
      <c r="A64" s="23"/>
      <c r="B64" s="201"/>
      <c r="C64" s="175"/>
      <c r="D64" s="169"/>
      <c r="E64" s="169"/>
      <c r="F64" s="169"/>
      <c r="G64" s="169"/>
      <c r="H64" s="169"/>
      <c r="I64" s="169"/>
      <c r="J64" s="169"/>
      <c r="K64" s="169"/>
      <c r="L64" s="169"/>
      <c r="M64" s="169"/>
      <c r="N64" s="169"/>
      <c r="O64" s="169"/>
      <c r="P64" s="169"/>
      <c r="Q64" s="169"/>
      <c r="R64" s="169"/>
      <c r="S64" s="169"/>
      <c r="T64" s="169"/>
      <c r="U64" s="169"/>
      <c r="V64" s="169"/>
      <c r="W64" s="169"/>
      <c r="X64" s="170"/>
      <c r="Y64" s="23"/>
      <c r="Z64" s="23"/>
    </row>
    <row r="65" spans="1:26" ht="5.25" customHeight="1">
      <c r="A65" s="23"/>
      <c r="B65" s="201"/>
      <c r="C65" s="163" t="s">
        <v>105</v>
      </c>
      <c r="D65" s="48" t="s">
        <v>106</v>
      </c>
      <c r="E65" s="161"/>
      <c r="F65" s="162"/>
      <c r="G65" s="161"/>
      <c r="H65" s="162"/>
      <c r="I65" s="161"/>
      <c r="J65" s="162"/>
      <c r="K65" s="161"/>
      <c r="L65" s="162"/>
      <c r="M65" s="161"/>
      <c r="N65" s="162"/>
      <c r="O65" s="161"/>
      <c r="P65" s="162"/>
      <c r="Q65" s="161"/>
      <c r="R65" s="162"/>
      <c r="S65" s="161"/>
      <c r="T65" s="162"/>
      <c r="U65" s="161"/>
      <c r="V65" s="162"/>
      <c r="W65" s="161"/>
      <c r="X65" s="170"/>
      <c r="Y65" s="23"/>
      <c r="Z65" s="23"/>
    </row>
    <row r="66" spans="1:26" ht="6.75" customHeight="1">
      <c r="A66" s="23"/>
      <c r="B66" s="201"/>
      <c r="C66" s="164"/>
      <c r="D66" s="48" t="s">
        <v>107</v>
      </c>
      <c r="E66" s="161"/>
      <c r="F66" s="162"/>
      <c r="G66" s="161"/>
      <c r="H66" s="162"/>
      <c r="I66" s="161"/>
      <c r="J66" s="162"/>
      <c r="K66" s="161"/>
      <c r="L66" s="162"/>
      <c r="M66" s="161"/>
      <c r="N66" s="162"/>
      <c r="O66" s="161"/>
      <c r="P66" s="162"/>
      <c r="Q66" s="161"/>
      <c r="R66" s="162"/>
      <c r="S66" s="161"/>
      <c r="T66" s="162"/>
      <c r="U66" s="161"/>
      <c r="V66" s="162"/>
      <c r="W66" s="161"/>
      <c r="X66" s="170"/>
      <c r="Y66" s="23"/>
      <c r="Z66" s="23"/>
    </row>
    <row r="67" spans="1:26" ht="6" customHeight="1">
      <c r="A67" s="23"/>
      <c r="B67" s="201"/>
      <c r="C67" s="164"/>
      <c r="D67" s="48" t="s">
        <v>108</v>
      </c>
      <c r="E67" s="161"/>
      <c r="F67" s="162"/>
      <c r="G67" s="161"/>
      <c r="H67" s="162"/>
      <c r="I67" s="161"/>
      <c r="J67" s="162"/>
      <c r="K67" s="161"/>
      <c r="L67" s="162"/>
      <c r="M67" s="161"/>
      <c r="N67" s="162"/>
      <c r="O67" s="161"/>
      <c r="P67" s="162"/>
      <c r="Q67" s="161"/>
      <c r="R67" s="162"/>
      <c r="S67" s="161"/>
      <c r="T67" s="162"/>
      <c r="U67" s="161"/>
      <c r="V67" s="162"/>
      <c r="W67" s="161"/>
      <c r="X67" s="170"/>
      <c r="Y67" s="23"/>
      <c r="Z67" s="23"/>
    </row>
    <row r="68" spans="1:26" ht="5.25" customHeight="1">
      <c r="A68" s="23"/>
      <c r="B68" s="201"/>
      <c r="C68" s="164"/>
      <c r="D68" s="48" t="s">
        <v>109</v>
      </c>
      <c r="E68" s="161"/>
      <c r="F68" s="162"/>
      <c r="G68" s="161"/>
      <c r="H68" s="162"/>
      <c r="I68" s="161"/>
      <c r="J68" s="162"/>
      <c r="K68" s="161"/>
      <c r="L68" s="162"/>
      <c r="M68" s="161"/>
      <c r="N68" s="162"/>
      <c r="O68" s="161"/>
      <c r="P68" s="162"/>
      <c r="Q68" s="161"/>
      <c r="R68" s="162"/>
      <c r="S68" s="161"/>
      <c r="T68" s="162"/>
      <c r="U68" s="161"/>
      <c r="V68" s="162"/>
      <c r="W68" s="161"/>
      <c r="X68" s="170"/>
      <c r="Y68" s="23"/>
      <c r="Z68" s="23"/>
    </row>
    <row r="69" spans="1:26" ht="2.4" customHeight="1">
      <c r="A69" s="23"/>
      <c r="B69" s="201"/>
      <c r="C69" s="164"/>
      <c r="D69" s="48" t="s">
        <v>110</v>
      </c>
      <c r="E69" s="161"/>
      <c r="F69" s="162"/>
      <c r="G69" s="161"/>
      <c r="H69" s="162"/>
      <c r="I69" s="161"/>
      <c r="J69" s="162"/>
      <c r="K69" s="161"/>
      <c r="L69" s="162"/>
      <c r="M69" s="161"/>
      <c r="N69" s="162"/>
      <c r="O69" s="161"/>
      <c r="P69" s="162"/>
      <c r="Q69" s="161"/>
      <c r="R69" s="162"/>
      <c r="S69" s="161"/>
      <c r="T69" s="162"/>
      <c r="U69" s="161"/>
      <c r="V69" s="162"/>
      <c r="W69" s="161"/>
      <c r="X69" s="170"/>
      <c r="Y69" s="23"/>
      <c r="Z69" s="23"/>
    </row>
    <row r="70" spans="1:26" ht="6" hidden="1" customHeight="1">
      <c r="A70" s="23"/>
      <c r="B70" s="201"/>
      <c r="C70" s="164"/>
      <c r="D70" s="48" t="s">
        <v>111</v>
      </c>
      <c r="E70" s="161"/>
      <c r="F70" s="162"/>
      <c r="G70" s="161"/>
      <c r="H70" s="162"/>
      <c r="I70" s="161"/>
      <c r="J70" s="162"/>
      <c r="K70" s="161"/>
      <c r="L70" s="162"/>
      <c r="M70" s="161"/>
      <c r="N70" s="162"/>
      <c r="O70" s="161"/>
      <c r="P70" s="162"/>
      <c r="Q70" s="161"/>
      <c r="R70" s="162"/>
      <c r="S70" s="161"/>
      <c r="T70" s="162"/>
      <c r="U70" s="161"/>
      <c r="V70" s="162"/>
      <c r="W70" s="161"/>
      <c r="X70" s="170"/>
      <c r="Y70" s="23"/>
      <c r="Z70" s="23"/>
    </row>
    <row r="71" spans="1:26" ht="15" customHeight="1">
      <c r="A71" s="23"/>
      <c r="B71" s="201"/>
      <c r="C71" s="168"/>
      <c r="D71" s="169"/>
      <c r="E71" s="169"/>
      <c r="F71" s="169"/>
      <c r="G71" s="169"/>
      <c r="H71" s="169"/>
      <c r="I71" s="169"/>
      <c r="J71" s="169"/>
      <c r="K71" s="169"/>
      <c r="L71" s="169"/>
      <c r="M71" s="169"/>
      <c r="N71" s="169"/>
      <c r="O71" s="169"/>
      <c r="P71" s="169"/>
      <c r="Q71" s="169"/>
      <c r="R71" s="169"/>
      <c r="S71" s="169"/>
      <c r="T71" s="169"/>
      <c r="U71" s="169"/>
      <c r="V71" s="169"/>
      <c r="W71" s="169"/>
      <c r="X71" s="170"/>
      <c r="Y71" s="23"/>
      <c r="Z71" s="23"/>
    </row>
    <row r="72" spans="1:26" ht="13.5" customHeight="1">
      <c r="A72" s="23"/>
      <c r="B72" s="201"/>
      <c r="C72" s="167" t="s">
        <v>112</v>
      </c>
      <c r="D72" s="54" t="s">
        <v>113</v>
      </c>
      <c r="E72" s="171"/>
      <c r="F72" s="172"/>
      <c r="G72" s="171"/>
      <c r="H72" s="172"/>
      <c r="I72" s="171"/>
      <c r="J72" s="172"/>
      <c r="K72" s="171"/>
      <c r="L72" s="172"/>
      <c r="M72" s="171"/>
      <c r="N72" s="172"/>
      <c r="O72" s="171"/>
      <c r="P72" s="172"/>
      <c r="Q72" s="171"/>
      <c r="R72" s="172"/>
      <c r="S72" s="171"/>
      <c r="T72" s="172"/>
      <c r="U72" s="171"/>
      <c r="V72" s="172"/>
      <c r="W72" s="171"/>
      <c r="X72" s="172"/>
      <c r="Y72" s="23"/>
      <c r="Z72" s="23"/>
    </row>
    <row r="73" spans="1:26" ht="84.9" customHeight="1">
      <c r="A73" s="23"/>
      <c r="B73" s="201"/>
      <c r="C73" s="164"/>
      <c r="D73" s="52" t="s">
        <v>114</v>
      </c>
      <c r="E73" s="159"/>
      <c r="F73" s="160"/>
      <c r="G73" s="159"/>
      <c r="H73" s="160"/>
      <c r="I73" s="159"/>
      <c r="J73" s="160"/>
      <c r="K73" s="159"/>
      <c r="L73" s="160"/>
      <c r="M73" s="159"/>
      <c r="N73" s="160"/>
      <c r="O73" s="159"/>
      <c r="P73" s="160"/>
      <c r="Q73" s="159"/>
      <c r="R73" s="160"/>
      <c r="S73" s="159"/>
      <c r="T73" s="160"/>
      <c r="U73" s="159"/>
      <c r="V73" s="160"/>
      <c r="W73" s="159"/>
      <c r="X73" s="160"/>
      <c r="Y73" s="23"/>
      <c r="Z73" s="23"/>
    </row>
    <row r="74" spans="1:26" ht="90.9" customHeight="1">
      <c r="A74" s="23"/>
      <c r="B74" s="201"/>
      <c r="C74" s="164"/>
      <c r="D74" s="52" t="s">
        <v>115</v>
      </c>
      <c r="E74" s="159"/>
      <c r="F74" s="160"/>
      <c r="G74" s="159"/>
      <c r="H74" s="160"/>
      <c r="I74" s="159"/>
      <c r="J74" s="160"/>
      <c r="K74" s="159"/>
      <c r="L74" s="160"/>
      <c r="M74" s="159"/>
      <c r="N74" s="160"/>
      <c r="O74" s="159"/>
      <c r="P74" s="160"/>
      <c r="Q74" s="159"/>
      <c r="R74" s="160"/>
      <c r="S74" s="159"/>
      <c r="T74" s="160"/>
      <c r="U74" s="159"/>
      <c r="V74" s="160"/>
      <c r="W74" s="159"/>
      <c r="X74" s="160"/>
      <c r="Y74" s="23"/>
      <c r="Z74" s="23"/>
    </row>
    <row r="75" spans="1:26" ht="16.5" customHeight="1">
      <c r="A75" s="23"/>
      <c r="B75" s="201"/>
      <c r="C75" s="164"/>
      <c r="D75" s="54" t="s">
        <v>116</v>
      </c>
      <c r="E75" s="165"/>
      <c r="F75" s="166"/>
      <c r="G75" s="165"/>
      <c r="H75" s="166"/>
      <c r="I75" s="165"/>
      <c r="J75" s="166"/>
      <c r="K75" s="165"/>
      <c r="L75" s="166"/>
      <c r="M75" s="165"/>
      <c r="N75" s="166"/>
      <c r="O75" s="165"/>
      <c r="P75" s="166"/>
      <c r="Q75" s="165"/>
      <c r="R75" s="166"/>
      <c r="S75" s="165"/>
      <c r="T75" s="166"/>
      <c r="U75" s="165"/>
      <c r="V75" s="166"/>
      <c r="W75" s="165"/>
      <c r="X75" s="166"/>
      <c r="Y75" s="23"/>
      <c r="Z75" s="23"/>
    </row>
    <row r="76" spans="1:26" ht="84.6" customHeight="1">
      <c r="A76" s="23"/>
      <c r="B76" s="201"/>
      <c r="C76" s="164"/>
      <c r="D76" s="52" t="s">
        <v>117</v>
      </c>
      <c r="E76" s="159"/>
      <c r="F76" s="160"/>
      <c r="G76" s="159"/>
      <c r="H76" s="160"/>
      <c r="I76" s="159"/>
      <c r="J76" s="160"/>
      <c r="K76" s="159"/>
      <c r="L76" s="160"/>
      <c r="M76" s="159"/>
      <c r="N76" s="160"/>
      <c r="O76" s="159"/>
      <c r="P76" s="160"/>
      <c r="Q76" s="159"/>
      <c r="R76" s="160"/>
      <c r="S76" s="159"/>
      <c r="T76" s="160"/>
      <c r="U76" s="159"/>
      <c r="V76" s="160"/>
      <c r="W76" s="159"/>
      <c r="X76" s="160"/>
      <c r="Y76" s="23"/>
      <c r="Z76" s="23"/>
    </row>
    <row r="77" spans="1:26" ht="74.099999999999994" customHeight="1">
      <c r="A77" s="23"/>
      <c r="B77" s="201"/>
      <c r="C77" s="164"/>
      <c r="D77" s="55" t="s">
        <v>118</v>
      </c>
      <c r="E77" s="159"/>
      <c r="F77" s="160"/>
      <c r="G77" s="159"/>
      <c r="H77" s="160"/>
      <c r="I77" s="159"/>
      <c r="J77" s="160"/>
      <c r="K77" s="159"/>
      <c r="L77" s="160"/>
      <c r="M77" s="159"/>
      <c r="N77" s="160"/>
      <c r="O77" s="159"/>
      <c r="P77" s="160"/>
      <c r="Q77" s="159"/>
      <c r="R77" s="160"/>
      <c r="S77" s="159"/>
      <c r="T77" s="160"/>
      <c r="U77" s="159"/>
      <c r="V77" s="160"/>
      <c r="W77" s="159"/>
      <c r="X77" s="160"/>
      <c r="Y77" s="23"/>
      <c r="Z77" s="23"/>
    </row>
    <row r="78" spans="1:26" ht="15" customHeight="1">
      <c r="A78" s="23"/>
      <c r="B78" s="201"/>
      <c r="C78" s="288"/>
      <c r="D78" s="289"/>
      <c r="E78" s="289"/>
      <c r="F78" s="289"/>
      <c r="G78" s="289"/>
      <c r="H78" s="289"/>
      <c r="I78" s="289"/>
      <c r="J78" s="289"/>
      <c r="K78" s="289"/>
      <c r="L78" s="289"/>
      <c r="M78" s="289"/>
      <c r="N78" s="289"/>
      <c r="O78" s="289"/>
      <c r="P78" s="289"/>
      <c r="Q78" s="289"/>
      <c r="R78" s="289"/>
      <c r="S78" s="289"/>
      <c r="T78" s="289"/>
      <c r="U78" s="289"/>
      <c r="V78" s="289"/>
      <c r="W78" s="289"/>
      <c r="X78" s="231"/>
      <c r="Y78" s="23"/>
      <c r="Z78" s="23"/>
    </row>
    <row r="79" spans="1:26" ht="12.75" customHeight="1">
      <c r="A79" s="23"/>
      <c r="B79" s="201"/>
      <c r="C79" s="167" t="s">
        <v>119</v>
      </c>
      <c r="D79" s="54" t="s">
        <v>120</v>
      </c>
      <c r="E79" s="171"/>
      <c r="F79" s="172"/>
      <c r="G79" s="171"/>
      <c r="H79" s="172"/>
      <c r="I79" s="171"/>
      <c r="J79" s="172"/>
      <c r="K79" s="171"/>
      <c r="L79" s="172"/>
      <c r="M79" s="171"/>
      <c r="N79" s="172"/>
      <c r="O79" s="171"/>
      <c r="P79" s="172"/>
      <c r="Q79" s="171"/>
      <c r="R79" s="172"/>
      <c r="S79" s="171"/>
      <c r="T79" s="172"/>
      <c r="U79" s="171"/>
      <c r="V79" s="172"/>
      <c r="W79" s="171"/>
      <c r="X79" s="172"/>
      <c r="Y79" s="23"/>
      <c r="Z79" s="23"/>
    </row>
    <row r="80" spans="1:26" ht="75.599999999999994" customHeight="1">
      <c r="A80" s="23"/>
      <c r="B80" s="201"/>
      <c r="C80" s="164"/>
      <c r="D80" s="52" t="s">
        <v>121</v>
      </c>
      <c r="E80" s="159"/>
      <c r="F80" s="160"/>
      <c r="G80" s="159"/>
      <c r="H80" s="160"/>
      <c r="I80" s="159"/>
      <c r="J80" s="160"/>
      <c r="K80" s="159"/>
      <c r="L80" s="160"/>
      <c r="M80" s="159"/>
      <c r="N80" s="160"/>
      <c r="O80" s="159"/>
      <c r="P80" s="160"/>
      <c r="Q80" s="159"/>
      <c r="R80" s="160"/>
      <c r="S80" s="159"/>
      <c r="T80" s="160"/>
      <c r="U80" s="159"/>
      <c r="V80" s="160"/>
      <c r="W80" s="159"/>
      <c r="X80" s="160"/>
      <c r="Y80" s="23"/>
      <c r="Z80" s="23"/>
    </row>
    <row r="81" spans="1:26" ht="71.099999999999994" customHeight="1">
      <c r="A81" s="23"/>
      <c r="B81" s="201"/>
      <c r="C81" s="164"/>
      <c r="D81" s="52" t="s">
        <v>122</v>
      </c>
      <c r="E81" s="159"/>
      <c r="F81" s="160"/>
      <c r="G81" s="159"/>
      <c r="H81" s="160"/>
      <c r="I81" s="159"/>
      <c r="J81" s="160"/>
      <c r="K81" s="159"/>
      <c r="L81" s="160"/>
      <c r="M81" s="159"/>
      <c r="N81" s="160"/>
      <c r="O81" s="159"/>
      <c r="P81" s="160"/>
      <c r="Q81" s="159"/>
      <c r="R81" s="160"/>
      <c r="S81" s="159"/>
      <c r="T81" s="160"/>
      <c r="U81" s="159"/>
      <c r="V81" s="160"/>
      <c r="W81" s="159"/>
      <c r="X81" s="160"/>
      <c r="Y81" s="23"/>
      <c r="Z81" s="23"/>
    </row>
    <row r="82" spans="1:26" ht="12.75" customHeight="1">
      <c r="A82" s="23"/>
      <c r="B82" s="201"/>
      <c r="C82" s="164"/>
      <c r="D82" s="54" t="s">
        <v>123</v>
      </c>
      <c r="E82" s="165"/>
      <c r="F82" s="166"/>
      <c r="G82" s="165"/>
      <c r="H82" s="166"/>
      <c r="I82" s="165"/>
      <c r="J82" s="166"/>
      <c r="K82" s="165"/>
      <c r="L82" s="166"/>
      <c r="M82" s="165"/>
      <c r="N82" s="166"/>
      <c r="O82" s="165"/>
      <c r="P82" s="166"/>
      <c r="Q82" s="165"/>
      <c r="R82" s="166"/>
      <c r="S82" s="165"/>
      <c r="T82" s="166"/>
      <c r="U82" s="165"/>
      <c r="V82" s="166"/>
      <c r="W82" s="165"/>
      <c r="X82" s="166"/>
      <c r="Y82" s="23"/>
      <c r="Z82" s="23"/>
    </row>
    <row r="83" spans="1:26" ht="75" customHeight="1">
      <c r="A83" s="23"/>
      <c r="B83" s="201"/>
      <c r="C83" s="164"/>
      <c r="D83" s="52" t="s">
        <v>124</v>
      </c>
      <c r="E83" s="159"/>
      <c r="F83" s="160"/>
      <c r="G83" s="159"/>
      <c r="H83" s="160"/>
      <c r="I83" s="159"/>
      <c r="J83" s="160"/>
      <c r="K83" s="159"/>
      <c r="L83" s="160"/>
      <c r="M83" s="159"/>
      <c r="N83" s="160"/>
      <c r="O83" s="159"/>
      <c r="P83" s="160"/>
      <c r="Q83" s="159"/>
      <c r="R83" s="160"/>
      <c r="S83" s="159"/>
      <c r="T83" s="160"/>
      <c r="U83" s="159"/>
      <c r="V83" s="160"/>
      <c r="W83" s="159"/>
      <c r="X83" s="160"/>
      <c r="Y83" s="23"/>
      <c r="Z83" s="23"/>
    </row>
    <row r="84" spans="1:26" ht="62.25" customHeight="1">
      <c r="A84" s="23"/>
      <c r="B84" s="201"/>
      <c r="C84" s="164"/>
      <c r="D84" s="52" t="s">
        <v>125</v>
      </c>
      <c r="E84" s="159"/>
      <c r="F84" s="160"/>
      <c r="G84" s="159"/>
      <c r="H84" s="160"/>
      <c r="I84" s="159"/>
      <c r="J84" s="160"/>
      <c r="K84" s="159"/>
      <c r="L84" s="160"/>
      <c r="M84" s="159"/>
      <c r="N84" s="160"/>
      <c r="O84" s="159"/>
      <c r="P84" s="160"/>
      <c r="Q84" s="159"/>
      <c r="R84" s="160"/>
      <c r="S84" s="159"/>
      <c r="T84" s="160"/>
      <c r="U84" s="159"/>
      <c r="V84" s="160"/>
      <c r="W84" s="159"/>
      <c r="X84" s="160"/>
      <c r="Y84" s="23"/>
      <c r="Z84" s="23"/>
    </row>
    <row r="85" spans="1:26" ht="15" customHeight="1">
      <c r="A85" s="23"/>
      <c r="B85" s="201"/>
      <c r="C85" s="175"/>
      <c r="D85" s="169"/>
      <c r="E85" s="169"/>
      <c r="F85" s="169"/>
      <c r="G85" s="169"/>
      <c r="H85" s="169"/>
      <c r="I85" s="169"/>
      <c r="J85" s="169"/>
      <c r="K85" s="169"/>
      <c r="L85" s="169"/>
      <c r="M85" s="169"/>
      <c r="N85" s="169"/>
      <c r="O85" s="169"/>
      <c r="P85" s="169"/>
      <c r="Q85" s="169"/>
      <c r="R85" s="169"/>
      <c r="S85" s="169"/>
      <c r="T85" s="169"/>
      <c r="U85" s="169"/>
      <c r="V85" s="169"/>
      <c r="W85" s="169"/>
      <c r="X85" s="170"/>
      <c r="Y85" s="23"/>
      <c r="Z85" s="23"/>
    </row>
    <row r="86" spans="1:26" ht="13.5" customHeight="1">
      <c r="A86" s="23"/>
      <c r="B86" s="201"/>
      <c r="C86" s="167" t="s">
        <v>126</v>
      </c>
      <c r="D86" s="54" t="s">
        <v>127</v>
      </c>
      <c r="E86" s="171"/>
      <c r="F86" s="172"/>
      <c r="G86" s="171"/>
      <c r="H86" s="172"/>
      <c r="I86" s="171"/>
      <c r="J86" s="172"/>
      <c r="K86" s="171"/>
      <c r="L86" s="172"/>
      <c r="M86" s="171"/>
      <c r="N86" s="172"/>
      <c r="O86" s="171"/>
      <c r="P86" s="172"/>
      <c r="Q86" s="171"/>
      <c r="R86" s="172"/>
      <c r="S86" s="171"/>
      <c r="T86" s="172"/>
      <c r="U86" s="171"/>
      <c r="V86" s="172"/>
      <c r="W86" s="171"/>
      <c r="X86" s="172"/>
      <c r="Y86" s="23"/>
      <c r="Z86" s="23"/>
    </row>
    <row r="87" spans="1:26" ht="69.900000000000006" customHeight="1">
      <c r="A87" s="23"/>
      <c r="B87" s="201"/>
      <c r="C87" s="164"/>
      <c r="D87" s="52" t="s">
        <v>128</v>
      </c>
      <c r="E87" s="159"/>
      <c r="F87" s="160"/>
      <c r="G87" s="159"/>
      <c r="H87" s="160"/>
      <c r="I87" s="159"/>
      <c r="J87" s="160"/>
      <c r="K87" s="159"/>
      <c r="L87" s="160"/>
      <c r="M87" s="159"/>
      <c r="N87" s="160"/>
      <c r="O87" s="159"/>
      <c r="P87" s="160"/>
      <c r="Q87" s="159"/>
      <c r="R87" s="160"/>
      <c r="S87" s="159"/>
      <c r="T87" s="160"/>
      <c r="U87" s="159"/>
      <c r="V87" s="160"/>
      <c r="W87" s="159"/>
      <c r="X87" s="160"/>
      <c r="Y87" s="23"/>
      <c r="Z87" s="23"/>
    </row>
    <row r="88" spans="1:26" ht="69.900000000000006" customHeight="1">
      <c r="A88" s="23"/>
      <c r="B88" s="201"/>
      <c r="C88" s="164"/>
      <c r="D88" s="52" t="s">
        <v>129</v>
      </c>
      <c r="E88" s="159"/>
      <c r="F88" s="160"/>
      <c r="G88" s="159"/>
      <c r="H88" s="160"/>
      <c r="I88" s="159"/>
      <c r="J88" s="160"/>
      <c r="K88" s="159"/>
      <c r="L88" s="160"/>
      <c r="M88" s="159"/>
      <c r="N88" s="160"/>
      <c r="O88" s="159"/>
      <c r="P88" s="160"/>
      <c r="Q88" s="159"/>
      <c r="R88" s="160"/>
      <c r="S88" s="159"/>
      <c r="T88" s="160"/>
      <c r="U88" s="159"/>
      <c r="V88" s="160"/>
      <c r="W88" s="159"/>
      <c r="X88" s="160"/>
      <c r="Y88" s="23"/>
      <c r="Z88" s="23"/>
    </row>
    <row r="89" spans="1:26" ht="12" customHeight="1">
      <c r="A89" s="23"/>
      <c r="B89" s="201"/>
      <c r="C89" s="164"/>
      <c r="D89" s="54" t="s">
        <v>130</v>
      </c>
      <c r="E89" s="165"/>
      <c r="F89" s="166"/>
      <c r="G89" s="165"/>
      <c r="H89" s="166"/>
      <c r="I89" s="165"/>
      <c r="J89" s="166"/>
      <c r="K89" s="165"/>
      <c r="L89" s="166"/>
      <c r="M89" s="165"/>
      <c r="N89" s="166"/>
      <c r="O89" s="165"/>
      <c r="P89" s="166"/>
      <c r="Q89" s="165"/>
      <c r="R89" s="166"/>
      <c r="S89" s="165"/>
      <c r="T89" s="166"/>
      <c r="U89" s="165"/>
      <c r="V89" s="166"/>
      <c r="W89" s="165"/>
      <c r="X89" s="166"/>
      <c r="Y89" s="23"/>
      <c r="Z89" s="23"/>
    </row>
    <row r="90" spans="1:26" ht="60" customHeight="1">
      <c r="A90" s="23"/>
      <c r="B90" s="201"/>
      <c r="C90" s="164"/>
      <c r="D90" s="52" t="s">
        <v>131</v>
      </c>
      <c r="E90" s="159"/>
      <c r="F90" s="160"/>
      <c r="G90" s="159"/>
      <c r="H90" s="160"/>
      <c r="I90" s="159"/>
      <c r="J90" s="160"/>
      <c r="K90" s="159"/>
      <c r="L90" s="160"/>
      <c r="M90" s="159"/>
      <c r="N90" s="160"/>
      <c r="O90" s="159"/>
      <c r="P90" s="160"/>
      <c r="Q90" s="159"/>
      <c r="R90" s="160"/>
      <c r="S90" s="159"/>
      <c r="T90" s="160"/>
      <c r="U90" s="159"/>
      <c r="V90" s="160"/>
      <c r="W90" s="159"/>
      <c r="X90" s="160"/>
      <c r="Y90" s="23"/>
      <c r="Z90" s="23"/>
    </row>
    <row r="91" spans="1:26" ht="65.25" customHeight="1" thickBot="1">
      <c r="A91" s="23"/>
      <c r="B91" s="201"/>
      <c r="C91" s="164"/>
      <c r="D91" s="52" t="s">
        <v>132</v>
      </c>
      <c r="E91" s="159"/>
      <c r="F91" s="160"/>
      <c r="G91" s="159"/>
      <c r="H91" s="160"/>
      <c r="I91" s="159"/>
      <c r="J91" s="160"/>
      <c r="K91" s="159"/>
      <c r="L91" s="160"/>
      <c r="M91" s="159"/>
      <c r="N91" s="160"/>
      <c r="O91" s="159"/>
      <c r="P91" s="160"/>
      <c r="Q91" s="159"/>
      <c r="R91" s="160"/>
      <c r="S91" s="159" t="s">
        <v>133</v>
      </c>
      <c r="T91" s="160"/>
      <c r="U91" s="159"/>
      <c r="V91" s="160"/>
      <c r="W91" s="159"/>
      <c r="X91" s="160"/>
      <c r="Y91" s="23"/>
      <c r="Z91" s="23"/>
    </row>
    <row r="92" spans="1:26" ht="7.5" customHeight="1">
      <c r="A92" s="23"/>
      <c r="B92" s="186" t="s">
        <v>134</v>
      </c>
      <c r="C92" s="187"/>
      <c r="D92" s="187"/>
      <c r="E92" s="187"/>
      <c r="F92" s="187"/>
      <c r="G92" s="187"/>
      <c r="H92" s="187"/>
      <c r="I92" s="187"/>
      <c r="J92" s="187"/>
      <c r="K92" s="187"/>
      <c r="L92" s="187"/>
      <c r="M92" s="187"/>
      <c r="N92" s="187"/>
      <c r="O92" s="187"/>
      <c r="P92" s="187"/>
      <c r="Q92" s="187"/>
      <c r="R92" s="187"/>
      <c r="S92" s="187"/>
      <c r="T92" s="187"/>
      <c r="U92" s="187"/>
      <c r="V92" s="187"/>
      <c r="W92" s="187"/>
      <c r="X92" s="188"/>
      <c r="Y92" s="23"/>
      <c r="Z92" s="23"/>
    </row>
    <row r="93" spans="1:26" ht="7.5" customHeight="1">
      <c r="A93" s="23"/>
      <c r="B93" s="189"/>
      <c r="C93" s="190"/>
      <c r="D93" s="190"/>
      <c r="E93" s="190"/>
      <c r="F93" s="190"/>
      <c r="G93" s="190"/>
      <c r="H93" s="190"/>
      <c r="I93" s="190"/>
      <c r="J93" s="190"/>
      <c r="K93" s="190"/>
      <c r="L93" s="190"/>
      <c r="M93" s="190"/>
      <c r="N93" s="190"/>
      <c r="O93" s="190"/>
      <c r="P93" s="190"/>
      <c r="Q93" s="190"/>
      <c r="R93" s="190"/>
      <c r="S93" s="190"/>
      <c r="T93" s="190"/>
      <c r="U93" s="190"/>
      <c r="V93" s="190"/>
      <c r="W93" s="190"/>
      <c r="X93" s="191"/>
      <c r="Y93" s="23"/>
      <c r="Z93" s="23"/>
    </row>
    <row r="94" spans="1:26" ht="7.5" customHeight="1" thickBot="1">
      <c r="A94" s="23"/>
      <c r="B94" s="192"/>
      <c r="C94" s="193"/>
      <c r="D94" s="193"/>
      <c r="E94" s="193"/>
      <c r="F94" s="193"/>
      <c r="G94" s="193"/>
      <c r="H94" s="193"/>
      <c r="I94" s="193"/>
      <c r="J94" s="193"/>
      <c r="K94" s="193"/>
      <c r="L94" s="193"/>
      <c r="M94" s="193"/>
      <c r="N94" s="193"/>
      <c r="O94" s="193"/>
      <c r="P94" s="193"/>
      <c r="Q94" s="193"/>
      <c r="R94" s="193"/>
      <c r="S94" s="193"/>
      <c r="T94" s="193"/>
      <c r="U94" s="193"/>
      <c r="V94" s="193"/>
      <c r="W94" s="193"/>
      <c r="X94" s="194"/>
      <c r="Y94" s="23"/>
      <c r="Z94" s="23"/>
    </row>
    <row r="95" spans="1:26" ht="174" customHeight="1">
      <c r="A95" s="23"/>
      <c r="B95" s="375">
        <v>4</v>
      </c>
      <c r="C95" s="376" t="s">
        <v>135</v>
      </c>
      <c r="D95" s="206"/>
      <c r="E95" s="206"/>
      <c r="F95" s="206"/>
      <c r="G95" s="206"/>
      <c r="H95" s="206"/>
      <c r="I95" s="206"/>
      <c r="J95" s="206"/>
      <c r="K95" s="206"/>
      <c r="L95" s="206"/>
      <c r="M95" s="206"/>
      <c r="N95" s="206"/>
      <c r="O95" s="206"/>
      <c r="P95" s="206"/>
      <c r="Q95" s="206"/>
      <c r="R95" s="206"/>
      <c r="S95" s="206"/>
      <c r="T95" s="206"/>
      <c r="U95" s="206"/>
      <c r="V95" s="206"/>
      <c r="W95" s="206"/>
      <c r="X95" s="207"/>
      <c r="Y95" s="23"/>
      <c r="Z95" s="23"/>
    </row>
    <row r="96" spans="1:26" ht="42.6" customHeight="1">
      <c r="A96" s="23"/>
      <c r="B96" s="229"/>
      <c r="C96" s="377" t="s">
        <v>95</v>
      </c>
      <c r="D96" s="169"/>
      <c r="E96" s="182" t="s">
        <v>63</v>
      </c>
      <c r="F96" s="169"/>
      <c r="G96" s="169"/>
      <c r="H96" s="162"/>
      <c r="I96" s="182" t="s">
        <v>64</v>
      </c>
      <c r="J96" s="198"/>
      <c r="K96" s="198"/>
      <c r="L96" s="199"/>
      <c r="M96" s="182" t="s">
        <v>65</v>
      </c>
      <c r="N96" s="198"/>
      <c r="O96" s="198"/>
      <c r="P96" s="199"/>
      <c r="Q96" s="182" t="s">
        <v>66</v>
      </c>
      <c r="R96" s="198"/>
      <c r="S96" s="198"/>
      <c r="T96" s="199"/>
      <c r="U96" s="182" t="s">
        <v>67</v>
      </c>
      <c r="V96" s="198"/>
      <c r="W96" s="198"/>
      <c r="X96" s="199"/>
      <c r="Y96" s="23"/>
      <c r="Z96" s="23"/>
    </row>
    <row r="97" spans="1:26" ht="42" customHeight="1">
      <c r="A97" s="23"/>
      <c r="B97" s="229"/>
      <c r="C97" s="53" t="s">
        <v>136</v>
      </c>
      <c r="D97" s="143" t="s">
        <v>137</v>
      </c>
      <c r="E97" s="181" cm="1">
        <f t="array" ref="E97">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
$D$14=DATE(2025,1,1),DATE(2025,3,31))</f>
        <v>45747</v>
      </c>
      <c r="F97" s="174"/>
      <c r="G97" s="287">
        <f>EOMONTH(E97,6)</f>
        <v>45930</v>
      </c>
      <c r="H97" s="240"/>
      <c r="I97" s="287">
        <f>EOMONTH(G97,6)</f>
        <v>46112</v>
      </c>
      <c r="J97" s="240"/>
      <c r="K97" s="287">
        <f>EOMONTH(I97,6)</f>
        <v>46295</v>
      </c>
      <c r="L97" s="240"/>
      <c r="M97" s="287">
        <f>EOMONTH(K97,6)</f>
        <v>46477</v>
      </c>
      <c r="N97" s="240"/>
      <c r="O97" s="287">
        <f>EOMONTH(M97,6)</f>
        <v>46660</v>
      </c>
      <c r="P97" s="240"/>
      <c r="Q97" s="287">
        <f>EOMONTH(O97,6)</f>
        <v>46843</v>
      </c>
      <c r="R97" s="240"/>
      <c r="S97" s="287">
        <f>EOMONTH(Q97,6)</f>
        <v>47026</v>
      </c>
      <c r="T97" s="240"/>
      <c r="U97" s="287">
        <f>EOMONTH(S97,6)</f>
        <v>47208</v>
      </c>
      <c r="V97" s="240"/>
      <c r="W97" s="287">
        <f>EOMONTH(U97,6)</f>
        <v>47391</v>
      </c>
      <c r="X97" s="209"/>
      <c r="Y97" s="23"/>
      <c r="Z97" s="23"/>
    </row>
    <row r="98" spans="1:26" ht="36" customHeight="1">
      <c r="A98" s="23"/>
      <c r="B98" s="229"/>
      <c r="C98" s="296" t="s">
        <v>138</v>
      </c>
      <c r="D98" s="52" t="s">
        <v>139</v>
      </c>
      <c r="E98" s="159">
        <v>30</v>
      </c>
      <c r="F98" s="160"/>
      <c r="G98" s="171"/>
      <c r="H98" s="172"/>
      <c r="I98" s="171"/>
      <c r="J98" s="172"/>
      <c r="K98" s="171"/>
      <c r="L98" s="172"/>
      <c r="M98" s="171"/>
      <c r="N98" s="172"/>
      <c r="O98" s="171"/>
      <c r="P98" s="172"/>
      <c r="Q98" s="171"/>
      <c r="R98" s="172"/>
      <c r="S98" s="171"/>
      <c r="T98" s="172"/>
      <c r="U98" s="171"/>
      <c r="V98" s="172"/>
      <c r="W98" s="171"/>
      <c r="X98" s="172"/>
      <c r="Y98" s="23"/>
      <c r="Z98" s="23"/>
    </row>
    <row r="99" spans="1:26" ht="43.5" customHeight="1">
      <c r="A99" s="23"/>
      <c r="B99" s="229"/>
      <c r="C99" s="213"/>
      <c r="D99" s="52" t="s">
        <v>140</v>
      </c>
      <c r="E99" s="159">
        <v>0</v>
      </c>
      <c r="F99" s="160"/>
      <c r="G99" s="159">
        <v>80</v>
      </c>
      <c r="H99" s="160"/>
      <c r="I99" s="159">
        <v>80</v>
      </c>
      <c r="J99" s="160"/>
      <c r="K99" s="159">
        <v>80</v>
      </c>
      <c r="L99" s="160"/>
      <c r="M99" s="159">
        <v>80</v>
      </c>
      <c r="N99" s="160"/>
      <c r="O99" s="159">
        <v>80</v>
      </c>
      <c r="P99" s="160"/>
      <c r="Q99" s="159">
        <v>80</v>
      </c>
      <c r="R99" s="160"/>
      <c r="S99" s="159"/>
      <c r="T99" s="160"/>
      <c r="U99" s="159"/>
      <c r="V99" s="160"/>
      <c r="W99" s="159"/>
      <c r="X99" s="160"/>
      <c r="Y99" s="23"/>
      <c r="Z99" s="23"/>
    </row>
    <row r="100" spans="1:26" ht="15" customHeight="1">
      <c r="A100" s="23"/>
      <c r="B100" s="229"/>
      <c r="C100" s="175"/>
      <c r="D100" s="169"/>
      <c r="E100" s="169"/>
      <c r="F100" s="169"/>
      <c r="G100" s="169"/>
      <c r="H100" s="169"/>
      <c r="I100" s="169"/>
      <c r="J100" s="169"/>
      <c r="K100" s="169"/>
      <c r="L100" s="169"/>
      <c r="M100" s="169"/>
      <c r="N100" s="169"/>
      <c r="O100" s="169"/>
      <c r="P100" s="169"/>
      <c r="Q100" s="169"/>
      <c r="R100" s="169"/>
      <c r="S100" s="169"/>
      <c r="T100" s="169"/>
      <c r="U100" s="169"/>
      <c r="V100" s="169"/>
      <c r="W100" s="169"/>
      <c r="X100" s="170"/>
      <c r="Y100" s="23"/>
      <c r="Z100" s="23"/>
    </row>
    <row r="101" spans="1:26" ht="14.1" customHeight="1">
      <c r="A101" s="23"/>
      <c r="B101" s="229"/>
      <c r="C101" s="163" t="s">
        <v>141</v>
      </c>
      <c r="D101" s="48" t="s">
        <v>142</v>
      </c>
      <c r="E101" s="176"/>
      <c r="F101" s="177"/>
      <c r="G101" s="176"/>
      <c r="H101" s="177"/>
      <c r="I101" s="176"/>
      <c r="J101" s="177"/>
      <c r="K101" s="176"/>
      <c r="L101" s="177"/>
      <c r="M101" s="176"/>
      <c r="N101" s="177"/>
      <c r="O101" s="176"/>
      <c r="P101" s="177"/>
      <c r="Q101" s="176"/>
      <c r="R101" s="177"/>
      <c r="S101" s="176"/>
      <c r="T101" s="177"/>
      <c r="U101" s="176"/>
      <c r="V101" s="177"/>
      <c r="W101" s="176"/>
      <c r="X101" s="178"/>
      <c r="Y101" s="23"/>
      <c r="Z101" s="23"/>
    </row>
    <row r="102" spans="1:26" ht="5.0999999999999996" customHeight="1">
      <c r="A102" s="23"/>
      <c r="B102" s="229"/>
      <c r="C102" s="164"/>
      <c r="D102" s="48" t="s">
        <v>143</v>
      </c>
      <c r="E102" s="176"/>
      <c r="F102" s="177"/>
      <c r="G102" s="176"/>
      <c r="H102" s="177"/>
      <c r="I102" s="176"/>
      <c r="J102" s="177"/>
      <c r="K102" s="176"/>
      <c r="L102" s="177"/>
      <c r="M102" s="176"/>
      <c r="N102" s="177"/>
      <c r="O102" s="176"/>
      <c r="P102" s="177"/>
      <c r="Q102" s="176"/>
      <c r="R102" s="177"/>
      <c r="S102" s="176"/>
      <c r="T102" s="177"/>
      <c r="U102" s="176"/>
      <c r="V102" s="177"/>
      <c r="W102" s="176"/>
      <c r="X102" s="178"/>
      <c r="Y102" s="23"/>
      <c r="Z102" s="23"/>
    </row>
    <row r="103" spans="1:26" ht="13.5" customHeight="1">
      <c r="A103" s="23"/>
      <c r="B103" s="229"/>
      <c r="C103" s="175"/>
      <c r="D103" s="169"/>
      <c r="E103" s="169"/>
      <c r="F103" s="169"/>
      <c r="G103" s="169"/>
      <c r="H103" s="169"/>
      <c r="I103" s="169"/>
      <c r="J103" s="169"/>
      <c r="K103" s="169"/>
      <c r="L103" s="169"/>
      <c r="M103" s="169"/>
      <c r="N103" s="169"/>
      <c r="O103" s="169"/>
      <c r="P103" s="169"/>
      <c r="Q103" s="169"/>
      <c r="R103" s="169"/>
      <c r="S103" s="169"/>
      <c r="T103" s="169"/>
      <c r="U103" s="169"/>
      <c r="V103" s="169"/>
      <c r="W103" s="169"/>
      <c r="X103" s="170"/>
      <c r="Y103" s="23"/>
      <c r="Z103" s="23"/>
    </row>
    <row r="104" spans="1:26" ht="50.25" customHeight="1">
      <c r="A104" s="23"/>
      <c r="B104" s="229"/>
      <c r="C104" s="183" t="s">
        <v>144</v>
      </c>
      <c r="D104" s="52" t="s">
        <v>145</v>
      </c>
      <c r="E104" s="159">
        <v>25</v>
      </c>
      <c r="F104" s="160"/>
      <c r="G104" s="171"/>
      <c r="H104" s="172"/>
      <c r="I104" s="171"/>
      <c r="J104" s="172"/>
      <c r="K104" s="171"/>
      <c r="L104" s="172"/>
      <c r="M104" s="171"/>
      <c r="N104" s="172"/>
      <c r="O104" s="171"/>
      <c r="P104" s="172"/>
      <c r="Q104" s="171"/>
      <c r="R104" s="172"/>
      <c r="S104" s="171"/>
      <c r="T104" s="172"/>
      <c r="U104" s="171"/>
      <c r="V104" s="172"/>
      <c r="W104" s="171"/>
      <c r="X104" s="172"/>
      <c r="Y104" s="23"/>
      <c r="Z104" s="23"/>
    </row>
    <row r="105" spans="1:26" ht="64.5" customHeight="1">
      <c r="A105" s="23"/>
      <c r="B105" s="229"/>
      <c r="C105" s="164"/>
      <c r="D105" s="52" t="s">
        <v>146</v>
      </c>
      <c r="E105" s="159">
        <v>0</v>
      </c>
      <c r="F105" s="160"/>
      <c r="G105" s="159">
        <v>25</v>
      </c>
      <c r="H105" s="160"/>
      <c r="I105" s="159">
        <v>25</v>
      </c>
      <c r="J105" s="160"/>
      <c r="K105" s="159">
        <v>25</v>
      </c>
      <c r="L105" s="160"/>
      <c r="M105" s="159">
        <v>25</v>
      </c>
      <c r="N105" s="160"/>
      <c r="O105" s="159">
        <v>25</v>
      </c>
      <c r="P105" s="160"/>
      <c r="Q105" s="159">
        <v>25</v>
      </c>
      <c r="R105" s="160"/>
      <c r="S105" s="159"/>
      <c r="T105" s="160"/>
      <c r="U105" s="159"/>
      <c r="V105" s="160"/>
      <c r="W105" s="159"/>
      <c r="X105" s="160"/>
      <c r="Y105" s="23"/>
      <c r="Z105" s="23"/>
    </row>
    <row r="106" spans="1:26" ht="15" customHeight="1">
      <c r="A106" s="23"/>
      <c r="B106" s="229"/>
      <c r="C106" s="175"/>
      <c r="D106" s="169"/>
      <c r="E106" s="169"/>
      <c r="F106" s="169"/>
      <c r="G106" s="169"/>
      <c r="H106" s="169"/>
      <c r="I106" s="169"/>
      <c r="J106" s="169"/>
      <c r="K106" s="169"/>
      <c r="L106" s="169"/>
      <c r="M106" s="169"/>
      <c r="N106" s="169"/>
      <c r="O106" s="169"/>
      <c r="P106" s="169"/>
      <c r="Q106" s="169"/>
      <c r="R106" s="169"/>
      <c r="S106" s="169"/>
      <c r="T106" s="169"/>
      <c r="U106" s="169"/>
      <c r="V106" s="169"/>
      <c r="W106" s="169"/>
      <c r="X106" s="170"/>
      <c r="Y106" s="23"/>
      <c r="Z106" s="23"/>
    </row>
    <row r="107" spans="1:26" ht="34.5" customHeight="1">
      <c r="A107" s="23"/>
      <c r="B107" s="229"/>
      <c r="C107" s="183" t="s">
        <v>147</v>
      </c>
      <c r="D107" s="52" t="s">
        <v>148</v>
      </c>
      <c r="E107" s="159">
        <v>2</v>
      </c>
      <c r="F107" s="160"/>
      <c r="G107" s="171"/>
      <c r="H107" s="172"/>
      <c r="I107" s="171"/>
      <c r="J107" s="172"/>
      <c r="K107" s="171"/>
      <c r="L107" s="172"/>
      <c r="M107" s="171"/>
      <c r="N107" s="172"/>
      <c r="O107" s="171"/>
      <c r="P107" s="172"/>
      <c r="Q107" s="171"/>
      <c r="R107" s="172"/>
      <c r="S107" s="171"/>
      <c r="T107" s="172"/>
      <c r="U107" s="171"/>
      <c r="V107" s="172"/>
      <c r="W107" s="171"/>
      <c r="X107" s="172"/>
      <c r="Y107" s="23"/>
      <c r="Z107" s="23"/>
    </row>
    <row r="108" spans="1:26" ht="48.75" customHeight="1">
      <c r="A108" s="23"/>
      <c r="B108" s="229"/>
      <c r="C108" s="164"/>
      <c r="D108" s="52" t="s">
        <v>149</v>
      </c>
      <c r="E108" s="159">
        <v>0</v>
      </c>
      <c r="F108" s="160"/>
      <c r="G108" s="159">
        <v>2</v>
      </c>
      <c r="H108" s="160"/>
      <c r="I108" s="159">
        <v>2</v>
      </c>
      <c r="J108" s="160"/>
      <c r="K108" s="159">
        <v>2</v>
      </c>
      <c r="L108" s="160"/>
      <c r="M108" s="159">
        <v>2</v>
      </c>
      <c r="N108" s="160"/>
      <c r="O108" s="159">
        <v>2</v>
      </c>
      <c r="P108" s="160"/>
      <c r="Q108" s="159">
        <v>2</v>
      </c>
      <c r="R108" s="160"/>
      <c r="S108" s="159"/>
      <c r="T108" s="160"/>
      <c r="U108" s="159"/>
      <c r="V108" s="160"/>
      <c r="W108" s="159"/>
      <c r="X108" s="160"/>
      <c r="Y108" s="23"/>
      <c r="Z108" s="23"/>
    </row>
    <row r="109" spans="1:26" ht="15.75" customHeight="1">
      <c r="A109" s="23"/>
      <c r="B109" s="229"/>
      <c r="C109" s="175"/>
      <c r="D109" s="169"/>
      <c r="E109" s="169"/>
      <c r="F109" s="169"/>
      <c r="G109" s="169"/>
      <c r="H109" s="169"/>
      <c r="I109" s="169"/>
      <c r="J109" s="169"/>
      <c r="K109" s="169"/>
      <c r="L109" s="169"/>
      <c r="M109" s="169"/>
      <c r="N109" s="169"/>
      <c r="O109" s="169"/>
      <c r="P109" s="169"/>
      <c r="Q109" s="169"/>
      <c r="R109" s="169"/>
      <c r="S109" s="169"/>
      <c r="T109" s="169"/>
      <c r="U109" s="169"/>
      <c r="V109" s="169"/>
      <c r="W109" s="169"/>
      <c r="X109" s="170"/>
      <c r="Y109" s="23"/>
      <c r="Z109" s="23"/>
    </row>
    <row r="110" spans="1:26" ht="48.75" customHeight="1">
      <c r="A110" s="23"/>
      <c r="B110" s="229"/>
      <c r="C110" s="183" t="s">
        <v>150</v>
      </c>
      <c r="D110" s="52" t="s">
        <v>151</v>
      </c>
      <c r="E110" s="159">
        <v>3</v>
      </c>
      <c r="F110" s="160"/>
      <c r="G110" s="171"/>
      <c r="H110" s="172"/>
      <c r="I110" s="171"/>
      <c r="J110" s="172"/>
      <c r="K110" s="171"/>
      <c r="L110" s="172"/>
      <c r="M110" s="171"/>
      <c r="N110" s="172"/>
      <c r="O110" s="171"/>
      <c r="P110" s="172"/>
      <c r="Q110" s="171"/>
      <c r="R110" s="172"/>
      <c r="S110" s="171"/>
      <c r="T110" s="172"/>
      <c r="U110" s="171"/>
      <c r="V110" s="172"/>
      <c r="W110" s="171"/>
      <c r="X110" s="172"/>
      <c r="Y110" s="23"/>
      <c r="Z110" s="23"/>
    </row>
    <row r="111" spans="1:26" ht="62.4" customHeight="1" thickBot="1">
      <c r="A111" s="23"/>
      <c r="B111" s="229"/>
      <c r="C111" s="164"/>
      <c r="D111" s="52" t="s">
        <v>152</v>
      </c>
      <c r="E111" s="159">
        <v>0</v>
      </c>
      <c r="F111" s="160"/>
      <c r="G111" s="159">
        <v>3</v>
      </c>
      <c r="H111" s="160"/>
      <c r="I111" s="159">
        <v>3</v>
      </c>
      <c r="J111" s="160"/>
      <c r="K111" s="159">
        <v>3</v>
      </c>
      <c r="L111" s="160"/>
      <c r="M111" s="159">
        <v>3</v>
      </c>
      <c r="N111" s="160"/>
      <c r="O111" s="159">
        <v>3</v>
      </c>
      <c r="P111" s="160"/>
      <c r="Q111" s="159">
        <v>3</v>
      </c>
      <c r="R111" s="160"/>
      <c r="S111" s="159"/>
      <c r="T111" s="160"/>
      <c r="U111" s="159"/>
      <c r="V111" s="160"/>
      <c r="W111" s="159"/>
      <c r="X111" s="160"/>
      <c r="Y111" s="23"/>
      <c r="Z111" s="23"/>
    </row>
    <row r="112" spans="1:26" ht="12" customHeight="1">
      <c r="A112" s="23"/>
      <c r="B112" s="186" t="s">
        <v>153</v>
      </c>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8"/>
      <c r="Y112" s="23"/>
      <c r="Z112" s="23"/>
    </row>
    <row r="113" spans="1:26" ht="12" customHeight="1">
      <c r="A113" s="23"/>
      <c r="B113" s="189"/>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1"/>
      <c r="Y113" s="23"/>
      <c r="Z113" s="23"/>
    </row>
    <row r="114" spans="1:26" ht="1.5" customHeight="1" thickBot="1">
      <c r="A114" s="23"/>
      <c r="B114" s="192"/>
      <c r="C114" s="193"/>
      <c r="D114" s="193"/>
      <c r="E114" s="193"/>
      <c r="F114" s="193"/>
      <c r="G114" s="193"/>
      <c r="H114" s="193"/>
      <c r="I114" s="193"/>
      <c r="J114" s="193"/>
      <c r="K114" s="193"/>
      <c r="L114" s="193"/>
      <c r="M114" s="193"/>
      <c r="N114" s="193"/>
      <c r="O114" s="193"/>
      <c r="P114" s="193"/>
      <c r="Q114" s="193"/>
      <c r="R114" s="193"/>
      <c r="S114" s="193"/>
      <c r="T114" s="193"/>
      <c r="U114" s="193"/>
      <c r="V114" s="193"/>
      <c r="W114" s="193"/>
      <c r="X114" s="194"/>
      <c r="Y114" s="23"/>
      <c r="Z114" s="23"/>
    </row>
    <row r="115" spans="1:26" ht="9" customHeight="1">
      <c r="A115" s="23"/>
      <c r="B115" s="200">
        <v>5</v>
      </c>
      <c r="C115" s="195"/>
      <c r="D115" s="196"/>
      <c r="E115" s="196"/>
      <c r="F115" s="196"/>
      <c r="G115" s="196"/>
      <c r="H115" s="196"/>
      <c r="I115" s="196"/>
      <c r="J115" s="196"/>
      <c r="K115" s="196"/>
      <c r="L115" s="196"/>
      <c r="M115" s="196"/>
      <c r="N115" s="196"/>
      <c r="O115" s="196"/>
      <c r="P115" s="196"/>
      <c r="Q115" s="196"/>
      <c r="R115" s="196"/>
      <c r="S115" s="196"/>
      <c r="T115" s="196"/>
      <c r="U115" s="196"/>
      <c r="V115" s="196"/>
      <c r="W115" s="196"/>
      <c r="X115" s="197"/>
      <c r="Y115" s="23"/>
      <c r="Z115" s="23"/>
    </row>
    <row r="116" spans="1:26" ht="65.099999999999994" customHeight="1">
      <c r="A116" s="23"/>
      <c r="B116" s="201"/>
      <c r="C116" s="180" t="s">
        <v>154</v>
      </c>
      <c r="D116" s="162"/>
      <c r="E116" s="182" t="s">
        <v>63</v>
      </c>
      <c r="F116" s="169"/>
      <c r="G116" s="169"/>
      <c r="H116" s="162"/>
      <c r="I116" s="182" t="s">
        <v>64</v>
      </c>
      <c r="J116" s="198"/>
      <c r="K116" s="198"/>
      <c r="L116" s="199"/>
      <c r="M116" s="182" t="s">
        <v>65</v>
      </c>
      <c r="N116" s="198"/>
      <c r="O116" s="198"/>
      <c r="P116" s="199"/>
      <c r="Q116" s="182" t="s">
        <v>66</v>
      </c>
      <c r="R116" s="198"/>
      <c r="S116" s="198"/>
      <c r="T116" s="199"/>
      <c r="U116" s="182" t="s">
        <v>67</v>
      </c>
      <c r="V116" s="198"/>
      <c r="W116" s="198"/>
      <c r="X116" s="199"/>
      <c r="Y116" s="23"/>
      <c r="Z116" s="23"/>
    </row>
    <row r="117" spans="1:26" ht="45.75" customHeight="1">
      <c r="A117" s="23"/>
      <c r="B117" s="201"/>
      <c r="C117" s="51" t="s">
        <v>96</v>
      </c>
      <c r="D117" s="50" t="s">
        <v>155</v>
      </c>
      <c r="E117" s="181" cm="1">
        <f t="array" ref="E117">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
$D$14=DATE(2025,1,1),DATE(2025,3,31))</f>
        <v>45747</v>
      </c>
      <c r="F117" s="174"/>
      <c r="G117" s="179">
        <f>EOMONTH(E117,6)</f>
        <v>45930</v>
      </c>
      <c r="H117" s="174"/>
      <c r="I117" s="179">
        <f>EOMONTH(G117,6)</f>
        <v>46112</v>
      </c>
      <c r="J117" s="174"/>
      <c r="K117" s="179">
        <f>EOMONTH(I117,6)</f>
        <v>46295</v>
      </c>
      <c r="L117" s="174"/>
      <c r="M117" s="179">
        <f>EOMONTH(K117,6)</f>
        <v>46477</v>
      </c>
      <c r="N117" s="174"/>
      <c r="O117" s="179">
        <f>EOMONTH(M117,6)</f>
        <v>46660</v>
      </c>
      <c r="P117" s="174"/>
      <c r="Q117" s="179">
        <f>EOMONTH(O117,6)</f>
        <v>46843</v>
      </c>
      <c r="R117" s="174"/>
      <c r="S117" s="179">
        <f>EOMONTH(Q117,6)</f>
        <v>47026</v>
      </c>
      <c r="T117" s="174"/>
      <c r="U117" s="179">
        <f>EOMONTH(S117,6)</f>
        <v>47208</v>
      </c>
      <c r="V117" s="174"/>
      <c r="W117" s="208">
        <f>EOMONTH(U117,6)</f>
        <v>47391</v>
      </c>
      <c r="X117" s="209"/>
      <c r="Y117" s="23"/>
      <c r="Z117" s="23"/>
    </row>
    <row r="118" spans="1:26" ht="6" customHeight="1">
      <c r="A118" s="23"/>
      <c r="B118" s="201"/>
      <c r="C118" s="163" t="s">
        <v>156</v>
      </c>
      <c r="D118" s="48" t="s">
        <v>157</v>
      </c>
      <c r="E118" s="176"/>
      <c r="F118" s="177"/>
      <c r="G118" s="176"/>
      <c r="H118" s="177"/>
      <c r="I118" s="176"/>
      <c r="J118" s="177"/>
      <c r="K118" s="176"/>
      <c r="L118" s="177"/>
      <c r="M118" s="176"/>
      <c r="N118" s="177"/>
      <c r="O118" s="176"/>
      <c r="P118" s="177"/>
      <c r="Q118" s="176"/>
      <c r="R118" s="177"/>
      <c r="S118" s="176"/>
      <c r="T118" s="177"/>
      <c r="U118" s="176"/>
      <c r="V118" s="177"/>
      <c r="W118" s="176"/>
      <c r="X118" s="178"/>
      <c r="Y118" s="23"/>
      <c r="Z118" s="23"/>
    </row>
    <row r="119" spans="1:26" ht="6.6" customHeight="1">
      <c r="A119" s="23"/>
      <c r="B119" s="201"/>
      <c r="C119" s="164"/>
      <c r="D119" s="48" t="s">
        <v>158</v>
      </c>
      <c r="E119" s="176"/>
      <c r="F119" s="177"/>
      <c r="G119" s="176"/>
      <c r="H119" s="177"/>
      <c r="I119" s="176"/>
      <c r="J119" s="177"/>
      <c r="K119" s="176"/>
      <c r="L119" s="177"/>
      <c r="M119" s="176"/>
      <c r="N119" s="177"/>
      <c r="O119" s="176"/>
      <c r="P119" s="177"/>
      <c r="Q119" s="176"/>
      <c r="R119" s="177"/>
      <c r="S119" s="176"/>
      <c r="T119" s="177"/>
      <c r="U119" s="176"/>
      <c r="V119" s="177"/>
      <c r="W119" s="176"/>
      <c r="X119" s="178"/>
      <c r="Y119" s="23"/>
      <c r="Z119" s="23"/>
    </row>
    <row r="120" spans="1:26" ht="3.6" customHeight="1">
      <c r="A120" s="23"/>
      <c r="B120" s="201"/>
      <c r="C120" s="164"/>
      <c r="D120" s="48" t="s">
        <v>159</v>
      </c>
      <c r="E120" s="176"/>
      <c r="F120" s="177"/>
      <c r="G120" s="176"/>
      <c r="H120" s="177"/>
      <c r="I120" s="176"/>
      <c r="J120" s="177"/>
      <c r="K120" s="176"/>
      <c r="L120" s="177"/>
      <c r="M120" s="176"/>
      <c r="N120" s="177"/>
      <c r="O120" s="176"/>
      <c r="P120" s="177"/>
      <c r="Q120" s="176"/>
      <c r="R120" s="177"/>
      <c r="S120" s="176"/>
      <c r="T120" s="177"/>
      <c r="U120" s="176"/>
      <c r="V120" s="177"/>
      <c r="W120" s="176"/>
      <c r="X120" s="178"/>
      <c r="Y120" s="23"/>
      <c r="Z120" s="23"/>
    </row>
    <row r="121" spans="1:26" ht="4.5" hidden="1" customHeight="1">
      <c r="A121" s="23"/>
      <c r="B121" s="201"/>
      <c r="C121" s="184"/>
      <c r="D121" s="49" t="s">
        <v>160</v>
      </c>
      <c r="E121" s="176"/>
      <c r="F121" s="177"/>
      <c r="G121" s="176"/>
      <c r="H121" s="177"/>
      <c r="I121" s="176"/>
      <c r="J121" s="177"/>
      <c r="K121" s="176"/>
      <c r="L121" s="177"/>
      <c r="M121" s="176"/>
      <c r="N121" s="177"/>
      <c r="O121" s="176"/>
      <c r="P121" s="177"/>
      <c r="Q121" s="176"/>
      <c r="R121" s="177"/>
      <c r="S121" s="176"/>
      <c r="T121" s="177"/>
      <c r="U121" s="176"/>
      <c r="V121" s="177"/>
      <c r="W121" s="176"/>
      <c r="X121" s="178"/>
      <c r="Y121" s="23"/>
      <c r="Z121" s="23"/>
    </row>
    <row r="122" spans="1:26" ht="15" customHeight="1">
      <c r="A122" s="23"/>
      <c r="B122" s="201"/>
      <c r="C122" s="175"/>
      <c r="D122" s="169"/>
      <c r="E122" s="169"/>
      <c r="F122" s="169"/>
      <c r="G122" s="169"/>
      <c r="H122" s="169"/>
      <c r="I122" s="169"/>
      <c r="J122" s="169"/>
      <c r="K122" s="169"/>
      <c r="L122" s="169"/>
      <c r="M122" s="169"/>
      <c r="N122" s="169"/>
      <c r="O122" s="169"/>
      <c r="P122" s="169"/>
      <c r="Q122" s="169"/>
      <c r="R122" s="169"/>
      <c r="S122" s="169"/>
      <c r="T122" s="169"/>
      <c r="U122" s="169"/>
      <c r="V122" s="169"/>
      <c r="W122" s="169"/>
      <c r="X122" s="170"/>
      <c r="Y122" s="23"/>
      <c r="Z122" s="23"/>
    </row>
    <row r="123" spans="1:26" ht="4.5" customHeight="1">
      <c r="A123" s="23"/>
      <c r="B123" s="201"/>
      <c r="C123" s="163" t="s">
        <v>161</v>
      </c>
      <c r="D123" s="48" t="s">
        <v>162</v>
      </c>
      <c r="E123" s="176"/>
      <c r="F123" s="177"/>
      <c r="G123" s="176"/>
      <c r="H123" s="177"/>
      <c r="I123" s="176"/>
      <c r="J123" s="177"/>
      <c r="K123" s="176"/>
      <c r="L123" s="177"/>
      <c r="M123" s="176"/>
      <c r="N123" s="177"/>
      <c r="O123" s="176"/>
      <c r="P123" s="177"/>
      <c r="Q123" s="176"/>
      <c r="R123" s="177"/>
      <c r="S123" s="176"/>
      <c r="T123" s="177"/>
      <c r="U123" s="176"/>
      <c r="V123" s="177"/>
      <c r="W123" s="176"/>
      <c r="X123" s="178"/>
      <c r="Y123" s="23"/>
      <c r="Z123" s="23"/>
    </row>
    <row r="124" spans="1:26" ht="5.0999999999999996" customHeight="1">
      <c r="A124" s="23"/>
      <c r="B124" s="201"/>
      <c r="C124" s="164"/>
      <c r="D124" s="48" t="s">
        <v>163</v>
      </c>
      <c r="E124" s="176"/>
      <c r="F124" s="177"/>
      <c r="G124" s="176"/>
      <c r="H124" s="177"/>
      <c r="I124" s="176"/>
      <c r="J124" s="177"/>
      <c r="K124" s="176"/>
      <c r="L124" s="177"/>
      <c r="M124" s="176"/>
      <c r="N124" s="177"/>
      <c r="O124" s="176"/>
      <c r="P124" s="177"/>
      <c r="Q124" s="176"/>
      <c r="R124" s="177"/>
      <c r="S124" s="176"/>
      <c r="T124" s="177"/>
      <c r="U124" s="176"/>
      <c r="V124" s="177"/>
      <c r="W124" s="176"/>
      <c r="X124" s="178"/>
      <c r="Y124" s="23"/>
      <c r="Z124" s="23"/>
    </row>
    <row r="125" spans="1:26" ht="4.5" customHeight="1">
      <c r="A125" s="23"/>
      <c r="B125" s="201"/>
      <c r="C125" s="164"/>
      <c r="D125" s="48" t="s">
        <v>164</v>
      </c>
      <c r="E125" s="176"/>
      <c r="F125" s="177"/>
      <c r="G125" s="176"/>
      <c r="H125" s="177"/>
      <c r="I125" s="176"/>
      <c r="J125" s="177"/>
      <c r="K125" s="176"/>
      <c r="L125" s="177"/>
      <c r="M125" s="176"/>
      <c r="N125" s="177"/>
      <c r="O125" s="176"/>
      <c r="P125" s="177"/>
      <c r="Q125" s="176"/>
      <c r="R125" s="177"/>
      <c r="S125" s="176"/>
      <c r="T125" s="177"/>
      <c r="U125" s="176"/>
      <c r="V125" s="177"/>
      <c r="W125" s="176"/>
      <c r="X125" s="178"/>
      <c r="Y125" s="23"/>
      <c r="Z125" s="23"/>
    </row>
    <row r="126" spans="1:26" ht="5.0999999999999996" customHeight="1" thickBot="1">
      <c r="A126" s="23"/>
      <c r="B126" s="202"/>
      <c r="C126" s="185"/>
      <c r="D126" s="47" t="s">
        <v>165</v>
      </c>
      <c r="E126" s="176"/>
      <c r="F126" s="177"/>
      <c r="G126" s="176"/>
      <c r="H126" s="177"/>
      <c r="I126" s="176"/>
      <c r="J126" s="177"/>
      <c r="K126" s="176"/>
      <c r="L126" s="177"/>
      <c r="M126" s="176"/>
      <c r="N126" s="177"/>
      <c r="O126" s="176"/>
      <c r="P126" s="177"/>
      <c r="Q126" s="176"/>
      <c r="R126" s="177"/>
      <c r="S126" s="176"/>
      <c r="T126" s="177"/>
      <c r="U126" s="176"/>
      <c r="V126" s="177"/>
      <c r="W126" s="203"/>
      <c r="X126" s="204"/>
      <c r="Y126" s="23"/>
      <c r="Z126" s="23"/>
    </row>
    <row r="127" spans="1:26" ht="6.9" customHeight="1">
      <c r="A127" s="23"/>
      <c r="B127" s="186" t="s">
        <v>166</v>
      </c>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8"/>
      <c r="Y127" s="23"/>
      <c r="Z127" s="23"/>
    </row>
    <row r="128" spans="1:26" ht="6" customHeight="1">
      <c r="A128" s="23"/>
      <c r="B128" s="189"/>
      <c r="C128" s="190"/>
      <c r="D128" s="190"/>
      <c r="E128" s="190"/>
      <c r="F128" s="190"/>
      <c r="G128" s="190"/>
      <c r="H128" s="190"/>
      <c r="I128" s="190"/>
      <c r="J128" s="190"/>
      <c r="K128" s="190"/>
      <c r="L128" s="190"/>
      <c r="M128" s="190"/>
      <c r="N128" s="190"/>
      <c r="O128" s="190"/>
      <c r="P128" s="190"/>
      <c r="Q128" s="190"/>
      <c r="R128" s="190"/>
      <c r="S128" s="190"/>
      <c r="T128" s="190"/>
      <c r="U128" s="190"/>
      <c r="V128" s="190"/>
      <c r="W128" s="190"/>
      <c r="X128" s="191"/>
      <c r="Y128" s="23"/>
      <c r="Z128" s="23"/>
    </row>
    <row r="129" spans="1:26" ht="12" customHeight="1" thickBot="1">
      <c r="A129" s="23"/>
      <c r="B129" s="192"/>
      <c r="C129" s="193"/>
      <c r="D129" s="193"/>
      <c r="E129" s="193"/>
      <c r="F129" s="193"/>
      <c r="G129" s="193"/>
      <c r="H129" s="193"/>
      <c r="I129" s="193"/>
      <c r="J129" s="193"/>
      <c r="K129" s="193"/>
      <c r="L129" s="193"/>
      <c r="M129" s="193"/>
      <c r="N129" s="193"/>
      <c r="O129" s="193"/>
      <c r="P129" s="193"/>
      <c r="Q129" s="193"/>
      <c r="R129" s="193"/>
      <c r="S129" s="193"/>
      <c r="T129" s="193"/>
      <c r="U129" s="193"/>
      <c r="V129" s="193"/>
      <c r="W129" s="193"/>
      <c r="X129" s="194"/>
      <c r="Y129" s="23"/>
      <c r="Z129" s="23"/>
    </row>
    <row r="130" spans="1:26" ht="123.6" customHeight="1">
      <c r="A130" s="23"/>
      <c r="B130" s="200">
        <v>6</v>
      </c>
      <c r="C130" s="205" t="s">
        <v>167</v>
      </c>
      <c r="D130" s="206"/>
      <c r="E130" s="206"/>
      <c r="F130" s="206"/>
      <c r="G130" s="206"/>
      <c r="H130" s="206"/>
      <c r="I130" s="206"/>
      <c r="J130" s="206"/>
      <c r="K130" s="206"/>
      <c r="L130" s="206"/>
      <c r="M130" s="206"/>
      <c r="N130" s="206"/>
      <c r="O130" s="206"/>
      <c r="P130" s="206"/>
      <c r="Q130" s="206"/>
      <c r="R130" s="206"/>
      <c r="S130" s="206"/>
      <c r="T130" s="206"/>
      <c r="U130" s="206"/>
      <c r="V130" s="206"/>
      <c r="W130" s="206"/>
      <c r="X130" s="207"/>
      <c r="Y130" s="23"/>
      <c r="Z130" s="23"/>
    </row>
    <row r="131" spans="1:26" ht="51.9" customHeight="1">
      <c r="A131" s="23"/>
      <c r="B131" s="201"/>
      <c r="C131" s="180" t="s">
        <v>168</v>
      </c>
      <c r="D131" s="199"/>
      <c r="E131" s="182" t="s">
        <v>63</v>
      </c>
      <c r="F131" s="169"/>
      <c r="G131" s="169"/>
      <c r="H131" s="162"/>
      <c r="I131" s="182" t="s">
        <v>64</v>
      </c>
      <c r="J131" s="198"/>
      <c r="K131" s="198"/>
      <c r="L131" s="199"/>
      <c r="M131" s="182" t="s">
        <v>65</v>
      </c>
      <c r="N131" s="198"/>
      <c r="O131" s="198"/>
      <c r="P131" s="199"/>
      <c r="Q131" s="182" t="s">
        <v>66</v>
      </c>
      <c r="R131" s="198"/>
      <c r="S131" s="198"/>
      <c r="T131" s="199"/>
      <c r="U131" s="182" t="s">
        <v>67</v>
      </c>
      <c r="V131" s="198"/>
      <c r="W131" s="198"/>
      <c r="X131" s="199"/>
      <c r="Y131" s="23"/>
      <c r="Z131" s="23"/>
    </row>
    <row r="132" spans="1:26" ht="45.75" customHeight="1">
      <c r="A132" s="23"/>
      <c r="B132" s="201"/>
      <c r="C132" s="32" t="s">
        <v>169</v>
      </c>
      <c r="D132" s="31" t="s">
        <v>170</v>
      </c>
      <c r="E132" s="181" cm="1">
        <f t="array" ref="E132">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
$D$14=DATE(2025,1,1),DATE(2025,3,31))</f>
        <v>45747</v>
      </c>
      <c r="F132" s="174"/>
      <c r="G132" s="173">
        <f>EOMONTH(E132,6)</f>
        <v>45930</v>
      </c>
      <c r="H132" s="174"/>
      <c r="I132" s="173">
        <f>EOMONTH(G132,6)</f>
        <v>46112</v>
      </c>
      <c r="J132" s="174"/>
      <c r="K132" s="173">
        <f>EOMONTH(I132,6)</f>
        <v>46295</v>
      </c>
      <c r="L132" s="174"/>
      <c r="M132" s="173">
        <f>EOMONTH(K132,6)</f>
        <v>46477</v>
      </c>
      <c r="N132" s="174"/>
      <c r="O132" s="173">
        <f>EOMONTH(M132,6)</f>
        <v>46660</v>
      </c>
      <c r="P132" s="174"/>
      <c r="Q132" s="173">
        <f>EOMONTH(O132,6)</f>
        <v>46843</v>
      </c>
      <c r="R132" s="174"/>
      <c r="S132" s="173">
        <f>EOMONTH(Q132,6)</f>
        <v>47026</v>
      </c>
      <c r="T132" s="174"/>
      <c r="U132" s="173">
        <f>EOMONTH(S132,6)</f>
        <v>47208</v>
      </c>
      <c r="V132" s="174"/>
      <c r="W132" s="173">
        <f>EOMONTH(U132,6)</f>
        <v>47391</v>
      </c>
      <c r="X132" s="211"/>
      <c r="Y132" s="23"/>
      <c r="Z132" s="23"/>
    </row>
    <row r="133" spans="1:26" ht="46.5" customHeight="1">
      <c r="A133" s="23"/>
      <c r="B133" s="201"/>
      <c r="C133" s="212" t="s">
        <v>171</v>
      </c>
      <c r="D133" s="38" t="s">
        <v>172</v>
      </c>
      <c r="E133" s="159">
        <v>120</v>
      </c>
      <c r="F133" s="242"/>
      <c r="G133" s="379"/>
      <c r="H133" s="227"/>
      <c r="I133" s="227"/>
      <c r="J133" s="227"/>
      <c r="K133" s="227"/>
      <c r="L133" s="227"/>
      <c r="M133" s="227"/>
      <c r="N133" s="227"/>
      <c r="O133" s="227"/>
      <c r="P133" s="227"/>
      <c r="Q133" s="227"/>
      <c r="R133" s="227"/>
      <c r="S133" s="227"/>
      <c r="T133" s="227"/>
      <c r="U133" s="227"/>
      <c r="V133" s="227"/>
      <c r="W133" s="227"/>
      <c r="X133" s="228"/>
      <c r="Y133" s="23"/>
      <c r="Z133" s="23"/>
    </row>
    <row r="134" spans="1:26" ht="42" customHeight="1">
      <c r="A134" s="23"/>
      <c r="B134" s="201"/>
      <c r="C134" s="213"/>
      <c r="D134" s="38" t="s">
        <v>173</v>
      </c>
      <c r="E134" s="159">
        <v>120</v>
      </c>
      <c r="F134" s="160"/>
      <c r="G134" s="159">
        <v>320</v>
      </c>
      <c r="H134" s="160"/>
      <c r="I134" s="159">
        <v>320</v>
      </c>
      <c r="J134" s="160"/>
      <c r="K134" s="159">
        <v>320</v>
      </c>
      <c r="L134" s="160"/>
      <c r="M134" s="159">
        <v>320</v>
      </c>
      <c r="N134" s="160"/>
      <c r="O134" s="159">
        <v>320</v>
      </c>
      <c r="P134" s="160"/>
      <c r="Q134" s="159">
        <v>320</v>
      </c>
      <c r="R134" s="160"/>
      <c r="S134" s="159"/>
      <c r="T134" s="160"/>
      <c r="U134" s="159"/>
      <c r="V134" s="160"/>
      <c r="W134" s="159"/>
      <c r="X134" s="160"/>
      <c r="Y134" s="23"/>
      <c r="Z134" s="23"/>
    </row>
    <row r="135" spans="1:26" ht="15.75" customHeight="1">
      <c r="A135" s="23"/>
      <c r="B135" s="201"/>
      <c r="C135" s="210"/>
      <c r="D135" s="169"/>
      <c r="E135" s="169"/>
      <c r="F135" s="169"/>
      <c r="G135" s="169"/>
      <c r="H135" s="169"/>
      <c r="I135" s="169"/>
      <c r="J135" s="169"/>
      <c r="K135" s="169"/>
      <c r="L135" s="169"/>
      <c r="M135" s="169"/>
      <c r="N135" s="169"/>
      <c r="O135" s="169"/>
      <c r="P135" s="169"/>
      <c r="Q135" s="169"/>
      <c r="R135" s="169"/>
      <c r="S135" s="169"/>
      <c r="T135" s="169"/>
      <c r="U135" s="169"/>
      <c r="V135" s="169"/>
      <c r="W135" s="169"/>
      <c r="X135" s="170"/>
      <c r="Y135" s="23"/>
      <c r="Z135" s="23"/>
    </row>
    <row r="136" spans="1:26" ht="30.9" customHeight="1">
      <c r="A136" s="23"/>
      <c r="B136" s="201"/>
      <c r="C136" s="212" t="s">
        <v>174</v>
      </c>
      <c r="D136" s="46" t="s">
        <v>175</v>
      </c>
      <c r="E136" s="159">
        <v>2</v>
      </c>
      <c r="F136" s="160"/>
      <c r="G136" s="159">
        <v>2</v>
      </c>
      <c r="H136" s="160"/>
      <c r="I136" s="159">
        <v>2</v>
      </c>
      <c r="J136" s="160"/>
      <c r="K136" s="159" t="s">
        <v>176</v>
      </c>
      <c r="L136" s="160"/>
      <c r="M136" s="159" t="s">
        <v>176</v>
      </c>
      <c r="N136" s="160"/>
      <c r="O136" s="159" t="s">
        <v>176</v>
      </c>
      <c r="P136" s="160"/>
      <c r="Q136" s="159" t="s">
        <v>176</v>
      </c>
      <c r="R136" s="160"/>
      <c r="S136" s="159"/>
      <c r="T136" s="160"/>
      <c r="U136" s="159"/>
      <c r="V136" s="160"/>
      <c r="W136" s="159"/>
      <c r="X136" s="160"/>
      <c r="Y136" s="23"/>
      <c r="Z136" s="23"/>
    </row>
    <row r="137" spans="1:26" ht="36.9" customHeight="1">
      <c r="A137" s="23"/>
      <c r="B137" s="201"/>
      <c r="C137" s="213"/>
      <c r="D137" s="46" t="s">
        <v>177</v>
      </c>
      <c r="E137" s="159">
        <v>2</v>
      </c>
      <c r="F137" s="160"/>
      <c r="G137" s="159">
        <v>2</v>
      </c>
      <c r="H137" s="160"/>
      <c r="I137" s="159">
        <v>2</v>
      </c>
      <c r="J137" s="160"/>
      <c r="K137" s="159" t="s">
        <v>176</v>
      </c>
      <c r="L137" s="160"/>
      <c r="M137" s="159" t="s">
        <v>176</v>
      </c>
      <c r="N137" s="160"/>
      <c r="O137" s="159" t="s">
        <v>176</v>
      </c>
      <c r="P137" s="160"/>
      <c r="Q137" s="159" t="s">
        <v>176</v>
      </c>
      <c r="R137" s="160"/>
      <c r="S137" s="159"/>
      <c r="T137" s="160"/>
      <c r="U137" s="159"/>
      <c r="V137" s="160"/>
      <c r="W137" s="159"/>
      <c r="X137" s="160"/>
      <c r="Y137" s="23"/>
      <c r="Z137" s="23"/>
    </row>
    <row r="138" spans="1:26" ht="15" customHeight="1">
      <c r="A138" s="23"/>
      <c r="B138" s="201"/>
      <c r="C138" s="210"/>
      <c r="D138" s="169"/>
      <c r="E138" s="169"/>
      <c r="F138" s="169"/>
      <c r="G138" s="169"/>
      <c r="H138" s="169"/>
      <c r="I138" s="169"/>
      <c r="J138" s="169"/>
      <c r="K138" s="169"/>
      <c r="L138" s="169"/>
      <c r="M138" s="169"/>
      <c r="N138" s="169"/>
      <c r="O138" s="169"/>
      <c r="P138" s="169"/>
      <c r="Q138" s="169"/>
      <c r="R138" s="169"/>
      <c r="S138" s="169"/>
      <c r="T138" s="169"/>
      <c r="U138" s="169"/>
      <c r="V138" s="169"/>
      <c r="W138" s="169"/>
      <c r="X138" s="170"/>
      <c r="Y138" s="23"/>
      <c r="Z138" s="23"/>
    </row>
    <row r="139" spans="1:26" ht="42" customHeight="1">
      <c r="A139" s="23"/>
      <c r="B139" s="201"/>
      <c r="C139" s="44" t="s">
        <v>178</v>
      </c>
      <c r="D139" s="45" t="s">
        <v>179</v>
      </c>
      <c r="E139" s="159">
        <v>25</v>
      </c>
      <c r="F139" s="160"/>
      <c r="G139" s="159">
        <v>25</v>
      </c>
      <c r="H139" s="160"/>
      <c r="I139" s="159">
        <v>25</v>
      </c>
      <c r="J139" s="160"/>
      <c r="K139" s="159" t="s">
        <v>176</v>
      </c>
      <c r="L139" s="160"/>
      <c r="M139" s="159" t="s">
        <v>176</v>
      </c>
      <c r="N139" s="160"/>
      <c r="O139" s="159" t="s">
        <v>176</v>
      </c>
      <c r="P139" s="160"/>
      <c r="Q139" s="159" t="s">
        <v>176</v>
      </c>
      <c r="R139" s="160"/>
      <c r="S139" s="159"/>
      <c r="T139" s="160"/>
      <c r="U139" s="159"/>
      <c r="V139" s="160"/>
      <c r="W139" s="159"/>
      <c r="X139" s="160"/>
      <c r="Y139" s="23"/>
      <c r="Z139" s="23"/>
    </row>
    <row r="140" spans="1:26" ht="15.75" customHeight="1">
      <c r="A140" s="23"/>
      <c r="B140" s="201"/>
      <c r="C140" s="210"/>
      <c r="D140" s="169"/>
      <c r="E140" s="169"/>
      <c r="F140" s="169"/>
      <c r="G140" s="169"/>
      <c r="H140" s="169"/>
      <c r="I140" s="169"/>
      <c r="J140" s="169"/>
      <c r="K140" s="169"/>
      <c r="L140" s="169"/>
      <c r="M140" s="169"/>
      <c r="N140" s="169"/>
      <c r="O140" s="169"/>
      <c r="P140" s="169"/>
      <c r="Q140" s="169"/>
      <c r="R140" s="169"/>
      <c r="S140" s="169"/>
      <c r="T140" s="169"/>
      <c r="U140" s="169"/>
      <c r="V140" s="169"/>
      <c r="W140" s="169"/>
      <c r="X140" s="170"/>
      <c r="Y140" s="23"/>
      <c r="Z140" s="23"/>
    </row>
    <row r="141" spans="1:26" ht="42.6" customHeight="1" thickBot="1">
      <c r="A141" s="23"/>
      <c r="B141" s="202"/>
      <c r="C141" s="44" t="s">
        <v>180</v>
      </c>
      <c r="D141" s="43" t="s">
        <v>181</v>
      </c>
      <c r="E141" s="159">
        <v>1</v>
      </c>
      <c r="F141" s="160"/>
      <c r="G141" s="159">
        <v>1</v>
      </c>
      <c r="H141" s="160"/>
      <c r="I141" s="159">
        <v>1</v>
      </c>
      <c r="J141" s="160"/>
      <c r="K141" s="159" t="s">
        <v>176</v>
      </c>
      <c r="L141" s="160"/>
      <c r="M141" s="159" t="s">
        <v>176</v>
      </c>
      <c r="N141" s="160"/>
      <c r="O141" s="159" t="s">
        <v>176</v>
      </c>
      <c r="P141" s="160"/>
      <c r="Q141" s="159" t="s">
        <v>176</v>
      </c>
      <c r="R141" s="160"/>
      <c r="S141" s="159"/>
      <c r="T141" s="160"/>
      <c r="U141" s="159"/>
      <c r="V141" s="160"/>
      <c r="W141" s="159"/>
      <c r="X141" s="160"/>
      <c r="Y141" s="23"/>
      <c r="Z141" s="23"/>
    </row>
    <row r="142" spans="1:26" ht="10.5" customHeight="1">
      <c r="A142" s="23"/>
      <c r="B142" s="186" t="s">
        <v>182</v>
      </c>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188"/>
      <c r="Y142" s="23"/>
      <c r="Z142" s="23"/>
    </row>
    <row r="143" spans="1:26" ht="10.5" customHeight="1">
      <c r="A143" s="23"/>
      <c r="B143" s="189"/>
      <c r="C143" s="190"/>
      <c r="D143" s="190"/>
      <c r="E143" s="190"/>
      <c r="F143" s="190"/>
      <c r="G143" s="190"/>
      <c r="H143" s="190"/>
      <c r="I143" s="190"/>
      <c r="J143" s="190"/>
      <c r="K143" s="190"/>
      <c r="L143" s="190"/>
      <c r="M143" s="190"/>
      <c r="N143" s="190"/>
      <c r="O143" s="190"/>
      <c r="P143" s="190"/>
      <c r="Q143" s="190"/>
      <c r="R143" s="190"/>
      <c r="S143" s="190"/>
      <c r="T143" s="190"/>
      <c r="U143" s="190"/>
      <c r="V143" s="190"/>
      <c r="W143" s="190"/>
      <c r="X143" s="191"/>
      <c r="Y143" s="23"/>
      <c r="Z143" s="23"/>
    </row>
    <row r="144" spans="1:26" ht="2.4" customHeight="1" thickBot="1">
      <c r="A144" s="23"/>
      <c r="B144" s="189"/>
      <c r="C144" s="193"/>
      <c r="D144" s="193"/>
      <c r="E144" s="193"/>
      <c r="F144" s="193"/>
      <c r="G144" s="193"/>
      <c r="H144" s="193"/>
      <c r="I144" s="193"/>
      <c r="J144" s="193"/>
      <c r="K144" s="193"/>
      <c r="L144" s="193"/>
      <c r="M144" s="193"/>
      <c r="N144" s="193"/>
      <c r="O144" s="193"/>
      <c r="P144" s="193"/>
      <c r="Q144" s="193"/>
      <c r="R144" s="193"/>
      <c r="S144" s="193"/>
      <c r="T144" s="193"/>
      <c r="U144" s="193"/>
      <c r="V144" s="193"/>
      <c r="W144" s="193"/>
      <c r="X144" s="194"/>
      <c r="Y144" s="23"/>
      <c r="Z144" s="23"/>
    </row>
    <row r="145" spans="1:26" ht="80.400000000000006" customHeight="1">
      <c r="A145" s="23"/>
      <c r="B145" s="283">
        <v>7</v>
      </c>
      <c r="C145" s="369" t="s">
        <v>183</v>
      </c>
      <c r="D145" s="206"/>
      <c r="E145" s="206"/>
      <c r="F145" s="206"/>
      <c r="G145" s="206"/>
      <c r="H145" s="206"/>
      <c r="I145" s="206"/>
      <c r="J145" s="206"/>
      <c r="K145" s="206"/>
      <c r="L145" s="206"/>
      <c r="M145" s="206"/>
      <c r="N145" s="206"/>
      <c r="O145" s="206"/>
      <c r="P145" s="206"/>
      <c r="Q145" s="206"/>
      <c r="R145" s="206"/>
      <c r="S145" s="206"/>
      <c r="T145" s="206"/>
      <c r="U145" s="206"/>
      <c r="V145" s="206"/>
      <c r="W145" s="206"/>
      <c r="X145" s="207"/>
      <c r="Y145" s="23"/>
      <c r="Z145" s="23"/>
    </row>
    <row r="146" spans="1:26" ht="57" customHeight="1">
      <c r="A146" s="23"/>
      <c r="B146" s="284"/>
      <c r="C146" s="378" t="s">
        <v>184</v>
      </c>
      <c r="D146" s="199"/>
      <c r="E146" s="182" t="s">
        <v>63</v>
      </c>
      <c r="F146" s="169"/>
      <c r="G146" s="169"/>
      <c r="H146" s="162"/>
      <c r="I146" s="182" t="s">
        <v>64</v>
      </c>
      <c r="J146" s="198"/>
      <c r="K146" s="198"/>
      <c r="L146" s="199"/>
      <c r="M146" s="182" t="s">
        <v>65</v>
      </c>
      <c r="N146" s="198"/>
      <c r="O146" s="198"/>
      <c r="P146" s="199"/>
      <c r="Q146" s="182" t="s">
        <v>66</v>
      </c>
      <c r="R146" s="198"/>
      <c r="S146" s="198"/>
      <c r="T146" s="199"/>
      <c r="U146" s="182" t="s">
        <v>67</v>
      </c>
      <c r="V146" s="198"/>
      <c r="W146" s="198"/>
      <c r="X146" s="199"/>
      <c r="Y146" s="23"/>
      <c r="Z146" s="23"/>
    </row>
    <row r="147" spans="1:26" ht="45.75" customHeight="1">
      <c r="A147" s="23"/>
      <c r="B147" s="284"/>
      <c r="C147" s="42" t="s">
        <v>169</v>
      </c>
      <c r="D147" s="31" t="s">
        <v>170</v>
      </c>
      <c r="E147" s="181" cm="1">
        <f t="array" ref="E147">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
$D$14=DATE(2025,1,1),DATE(2025,3,31))</f>
        <v>45747</v>
      </c>
      <c r="F147" s="174"/>
      <c r="G147" s="276">
        <f>EOMONTH(E147,6)</f>
        <v>45930</v>
      </c>
      <c r="H147" s="291"/>
      <c r="I147" s="276">
        <f>EOMONTH(G147,6)</f>
        <v>46112</v>
      </c>
      <c r="J147" s="291"/>
      <c r="K147" s="276">
        <f>EOMONTH(I147,6)</f>
        <v>46295</v>
      </c>
      <c r="L147" s="291"/>
      <c r="M147" s="276">
        <f>EOMONTH(K147,6)</f>
        <v>46477</v>
      </c>
      <c r="N147" s="291"/>
      <c r="O147" s="276">
        <f>EOMONTH(M147,6)</f>
        <v>46660</v>
      </c>
      <c r="P147" s="291"/>
      <c r="Q147" s="276">
        <f>EOMONTH(O147,6)</f>
        <v>46843</v>
      </c>
      <c r="R147" s="291"/>
      <c r="S147" s="276">
        <f>EOMONTH(Q147,6)</f>
        <v>47026</v>
      </c>
      <c r="T147" s="291"/>
      <c r="U147" s="276">
        <f>EOMONTH(S147,6)</f>
        <v>47208</v>
      </c>
      <c r="V147" s="291"/>
      <c r="W147" s="276">
        <f>EOMONTH(U147,6)</f>
        <v>47391</v>
      </c>
      <c r="X147" s="380"/>
      <c r="Y147" s="23"/>
      <c r="Z147" s="23"/>
    </row>
    <row r="148" spans="1:26" ht="43.5" customHeight="1">
      <c r="A148" s="23"/>
      <c r="B148" s="284"/>
      <c r="C148" s="295" t="s">
        <v>185</v>
      </c>
      <c r="D148" s="40" t="s">
        <v>186</v>
      </c>
      <c r="E148" s="159">
        <v>120</v>
      </c>
      <c r="F148" s="242"/>
      <c r="G148" s="381"/>
      <c r="H148" s="169"/>
      <c r="I148" s="169"/>
      <c r="J148" s="169"/>
      <c r="K148" s="169"/>
      <c r="L148" s="169"/>
      <c r="M148" s="169"/>
      <c r="N148" s="169"/>
      <c r="O148" s="169"/>
      <c r="P148" s="169"/>
      <c r="Q148" s="169"/>
      <c r="R148" s="169"/>
      <c r="S148" s="169"/>
      <c r="T148" s="169"/>
      <c r="U148" s="169"/>
      <c r="V148" s="169"/>
      <c r="W148" s="169"/>
      <c r="X148" s="170"/>
      <c r="Y148" s="23"/>
      <c r="Z148" s="23"/>
    </row>
    <row r="149" spans="1:26" ht="42.75" customHeight="1">
      <c r="A149" s="23"/>
      <c r="B149" s="284"/>
      <c r="C149" s="262"/>
      <c r="D149" s="40" t="s">
        <v>187</v>
      </c>
      <c r="E149" s="159">
        <v>320</v>
      </c>
      <c r="F149" s="160"/>
      <c r="G149" s="159">
        <v>320</v>
      </c>
      <c r="H149" s="160"/>
      <c r="I149" s="159">
        <v>320</v>
      </c>
      <c r="J149" s="160"/>
      <c r="K149" s="159">
        <v>320</v>
      </c>
      <c r="L149" s="160"/>
      <c r="M149" s="159">
        <v>320</v>
      </c>
      <c r="N149" s="160"/>
      <c r="O149" s="159">
        <v>320</v>
      </c>
      <c r="P149" s="160"/>
      <c r="Q149" s="159">
        <v>320</v>
      </c>
      <c r="R149" s="160"/>
      <c r="S149" s="159"/>
      <c r="T149" s="160"/>
      <c r="U149" s="159"/>
      <c r="V149" s="160"/>
      <c r="W149" s="159"/>
      <c r="X149" s="160"/>
      <c r="Y149" s="23"/>
      <c r="Z149" s="23"/>
    </row>
    <row r="150" spans="1:26" ht="15.75" customHeight="1">
      <c r="A150" s="23"/>
      <c r="B150" s="284"/>
      <c r="C150" s="290"/>
      <c r="D150" s="169"/>
      <c r="E150" s="169"/>
      <c r="F150" s="169"/>
      <c r="G150" s="169"/>
      <c r="H150" s="169"/>
      <c r="I150" s="169"/>
      <c r="J150" s="169"/>
      <c r="K150" s="169"/>
      <c r="L150" s="169"/>
      <c r="M150" s="169"/>
      <c r="N150" s="169"/>
      <c r="O150" s="169"/>
      <c r="P150" s="169"/>
      <c r="Q150" s="169"/>
      <c r="R150" s="169"/>
      <c r="S150" s="169"/>
      <c r="T150" s="169"/>
      <c r="U150" s="169"/>
      <c r="V150" s="169"/>
      <c r="W150" s="169"/>
      <c r="X150" s="170"/>
      <c r="Y150" s="23"/>
      <c r="Z150" s="23"/>
    </row>
    <row r="151" spans="1:26" ht="18.600000000000001" customHeight="1">
      <c r="A151" s="23"/>
      <c r="B151" s="284"/>
      <c r="C151" s="295" t="s">
        <v>188</v>
      </c>
      <c r="D151" s="37" t="s">
        <v>189</v>
      </c>
      <c r="E151" s="171"/>
      <c r="F151" s="172"/>
      <c r="G151" s="171"/>
      <c r="H151" s="172"/>
      <c r="I151" s="171"/>
      <c r="J151" s="172"/>
      <c r="K151" s="171"/>
      <c r="L151" s="172"/>
      <c r="M151" s="171"/>
      <c r="N151" s="172"/>
      <c r="O151" s="171"/>
      <c r="P151" s="172"/>
      <c r="Q151" s="171"/>
      <c r="R151" s="172"/>
      <c r="S151" s="171"/>
      <c r="T151" s="172"/>
      <c r="U151" s="171"/>
      <c r="V151" s="172"/>
      <c r="W151" s="171"/>
      <c r="X151" s="172"/>
      <c r="Y151" s="23"/>
      <c r="Z151" s="23"/>
    </row>
    <row r="152" spans="1:26" ht="3.9" customHeight="1">
      <c r="A152" s="23"/>
      <c r="B152" s="284"/>
      <c r="C152" s="262"/>
      <c r="D152" s="37" t="s">
        <v>190</v>
      </c>
      <c r="E152" s="171"/>
      <c r="F152" s="172"/>
      <c r="G152" s="171"/>
      <c r="H152" s="172"/>
      <c r="I152" s="171"/>
      <c r="J152" s="172"/>
      <c r="K152" s="171"/>
      <c r="L152" s="172"/>
      <c r="M152" s="171"/>
      <c r="N152" s="172"/>
      <c r="O152" s="171"/>
      <c r="P152" s="172"/>
      <c r="Q152" s="171"/>
      <c r="R152" s="172"/>
      <c r="S152" s="171"/>
      <c r="T152" s="172"/>
      <c r="U152" s="171"/>
      <c r="V152" s="172"/>
      <c r="W152" s="171"/>
      <c r="X152" s="172"/>
      <c r="Y152" s="23"/>
      <c r="Z152" s="23"/>
    </row>
    <row r="153" spans="1:26" ht="15" customHeight="1">
      <c r="A153" s="23"/>
      <c r="B153" s="284"/>
      <c r="C153" s="133"/>
      <c r="D153" s="290"/>
      <c r="E153" s="169"/>
      <c r="F153" s="169"/>
      <c r="G153" s="169"/>
      <c r="H153" s="169"/>
      <c r="I153" s="169"/>
      <c r="J153" s="169"/>
      <c r="K153" s="169"/>
      <c r="L153" s="169"/>
      <c r="M153" s="169"/>
      <c r="N153" s="169"/>
      <c r="O153" s="169"/>
      <c r="P153" s="169"/>
      <c r="Q153" s="169"/>
      <c r="R153" s="169"/>
      <c r="S153" s="169"/>
      <c r="T153" s="169"/>
      <c r="U153" s="169"/>
      <c r="V153" s="169"/>
      <c r="W153" s="169"/>
      <c r="X153" s="170"/>
      <c r="Y153" s="23"/>
      <c r="Z153" s="23"/>
    </row>
    <row r="154" spans="1:26" ht="27" customHeight="1">
      <c r="A154" s="23"/>
      <c r="B154" s="284"/>
      <c r="C154" s="134" t="s">
        <v>191</v>
      </c>
      <c r="D154" s="41" t="s">
        <v>192</v>
      </c>
      <c r="E154" s="171"/>
      <c r="F154" s="172"/>
      <c r="G154" s="171"/>
      <c r="H154" s="172"/>
      <c r="I154" s="171"/>
      <c r="J154" s="172"/>
      <c r="K154" s="171"/>
      <c r="L154" s="172"/>
      <c r="M154" s="171"/>
      <c r="N154" s="172"/>
      <c r="O154" s="171"/>
      <c r="P154" s="172"/>
      <c r="Q154" s="171"/>
      <c r="R154" s="172"/>
      <c r="S154" s="171"/>
      <c r="T154" s="172"/>
      <c r="U154" s="171"/>
      <c r="V154" s="172"/>
      <c r="W154" s="171"/>
      <c r="X154" s="172"/>
      <c r="Y154" s="23"/>
      <c r="Z154" s="23"/>
    </row>
    <row r="155" spans="1:26" ht="15.75" customHeight="1">
      <c r="A155" s="23"/>
      <c r="B155" s="284"/>
      <c r="C155" s="290"/>
      <c r="D155" s="169"/>
      <c r="E155" s="169"/>
      <c r="F155" s="169"/>
      <c r="G155" s="169"/>
      <c r="H155" s="169"/>
      <c r="I155" s="169"/>
      <c r="J155" s="169"/>
      <c r="K155" s="169"/>
      <c r="L155" s="169"/>
      <c r="M155" s="169"/>
      <c r="N155" s="169"/>
      <c r="O155" s="169"/>
      <c r="P155" s="169"/>
      <c r="Q155" s="169"/>
      <c r="R155" s="169"/>
      <c r="S155" s="169"/>
      <c r="T155" s="169"/>
      <c r="U155" s="169"/>
      <c r="V155" s="169"/>
      <c r="W155" s="169"/>
      <c r="X155" s="170"/>
      <c r="Y155" s="23"/>
      <c r="Z155" s="23"/>
    </row>
    <row r="156" spans="1:26" ht="21.9" customHeight="1">
      <c r="A156" s="23"/>
      <c r="B156" s="284"/>
      <c r="C156" s="295" t="s">
        <v>193</v>
      </c>
      <c r="D156" s="37" t="s">
        <v>194</v>
      </c>
      <c r="E156" s="171"/>
      <c r="F156" s="172"/>
      <c r="G156" s="171"/>
      <c r="H156" s="172"/>
      <c r="I156" s="171"/>
      <c r="J156" s="172"/>
      <c r="K156" s="171"/>
      <c r="L156" s="172"/>
      <c r="M156" s="171"/>
      <c r="N156" s="172"/>
      <c r="O156" s="171"/>
      <c r="P156" s="172"/>
      <c r="Q156" s="171"/>
      <c r="R156" s="172"/>
      <c r="S156" s="171"/>
      <c r="T156" s="172"/>
      <c r="U156" s="171"/>
      <c r="V156" s="172"/>
      <c r="W156" s="171"/>
      <c r="X156" s="172"/>
      <c r="Y156" s="23"/>
      <c r="Z156" s="23"/>
    </row>
    <row r="157" spans="1:26" ht="47.4" hidden="1" customHeight="1">
      <c r="A157" s="23"/>
      <c r="B157" s="284"/>
      <c r="C157" s="262"/>
      <c r="D157" s="37" t="s">
        <v>195</v>
      </c>
      <c r="E157" s="171"/>
      <c r="F157" s="172"/>
      <c r="G157" s="171"/>
      <c r="H157" s="172"/>
      <c r="I157" s="171"/>
      <c r="J157" s="172"/>
      <c r="K157" s="171"/>
      <c r="L157" s="172"/>
      <c r="M157" s="171"/>
      <c r="N157" s="172"/>
      <c r="O157" s="171"/>
      <c r="P157" s="172"/>
      <c r="Q157" s="171"/>
      <c r="R157" s="172"/>
      <c r="S157" s="171"/>
      <c r="T157" s="172"/>
      <c r="U157" s="171"/>
      <c r="V157" s="172"/>
      <c r="W157" s="171"/>
      <c r="X157" s="172"/>
      <c r="Y157" s="23"/>
      <c r="Z157" s="23"/>
    </row>
    <row r="158" spans="1:26" ht="15" customHeight="1">
      <c r="A158" s="23"/>
      <c r="B158" s="284"/>
      <c r="C158" s="368"/>
      <c r="D158" s="169"/>
      <c r="E158" s="169"/>
      <c r="F158" s="169"/>
      <c r="G158" s="169"/>
      <c r="H158" s="169"/>
      <c r="I158" s="169"/>
      <c r="J158" s="169"/>
      <c r="K158" s="169"/>
      <c r="L158" s="169"/>
      <c r="M158" s="169"/>
      <c r="N158" s="169"/>
      <c r="O158" s="169"/>
      <c r="P158" s="169"/>
      <c r="Q158" s="169"/>
      <c r="R158" s="169"/>
      <c r="S158" s="169"/>
      <c r="T158" s="169"/>
      <c r="U158" s="169"/>
      <c r="V158" s="169"/>
      <c r="W158" s="169"/>
      <c r="X158" s="170"/>
      <c r="Y158" s="23"/>
      <c r="Z158" s="23"/>
    </row>
    <row r="159" spans="1:26" ht="11.1" customHeight="1">
      <c r="A159" s="23"/>
      <c r="B159" s="284"/>
      <c r="C159" s="295" t="s">
        <v>196</v>
      </c>
      <c r="D159" s="37" t="s">
        <v>197</v>
      </c>
      <c r="E159" s="171"/>
      <c r="F159" s="172"/>
      <c r="G159" s="171"/>
      <c r="H159" s="172"/>
      <c r="I159" s="171"/>
      <c r="J159" s="172"/>
      <c r="K159" s="171"/>
      <c r="L159" s="172"/>
      <c r="M159" s="171"/>
      <c r="N159" s="172"/>
      <c r="O159" s="171"/>
      <c r="P159" s="172"/>
      <c r="Q159" s="171"/>
      <c r="R159" s="172"/>
      <c r="S159" s="171"/>
      <c r="T159" s="172"/>
      <c r="U159" s="171"/>
      <c r="V159" s="172"/>
      <c r="W159" s="171"/>
      <c r="X159" s="172"/>
      <c r="Y159" s="23"/>
      <c r="Z159" s="23"/>
    </row>
    <row r="160" spans="1:26" ht="45.6" customHeight="1">
      <c r="A160" s="23"/>
      <c r="B160" s="284"/>
      <c r="C160" s="262"/>
      <c r="D160" s="40" t="s">
        <v>198</v>
      </c>
      <c r="E160" s="159">
        <v>1</v>
      </c>
      <c r="F160" s="160"/>
      <c r="G160" s="159">
        <v>1</v>
      </c>
      <c r="H160" s="160"/>
      <c r="I160" s="159">
        <v>1</v>
      </c>
      <c r="J160" s="160"/>
      <c r="K160" s="159">
        <v>4</v>
      </c>
      <c r="L160" s="160"/>
      <c r="M160" s="159">
        <v>4</v>
      </c>
      <c r="N160" s="160"/>
      <c r="O160" s="159">
        <v>4</v>
      </c>
      <c r="P160" s="160"/>
      <c r="Q160" s="159">
        <v>4</v>
      </c>
      <c r="R160" s="160"/>
      <c r="S160" s="159"/>
      <c r="T160" s="160"/>
      <c r="U160" s="159"/>
      <c r="V160" s="160"/>
      <c r="W160" s="159"/>
      <c r="X160" s="160"/>
      <c r="Y160" s="23"/>
      <c r="Z160" s="23"/>
    </row>
    <row r="161" spans="1:26" ht="15" customHeight="1">
      <c r="A161" s="23"/>
      <c r="B161" s="284"/>
      <c r="C161" s="290"/>
      <c r="D161" s="169"/>
      <c r="E161" s="169"/>
      <c r="F161" s="169"/>
      <c r="G161" s="169"/>
      <c r="H161" s="169"/>
      <c r="I161" s="169"/>
      <c r="J161" s="169"/>
      <c r="K161" s="169"/>
      <c r="L161" s="169"/>
      <c r="M161" s="169"/>
      <c r="N161" s="169"/>
      <c r="O161" s="169"/>
      <c r="P161" s="169"/>
      <c r="Q161" s="169"/>
      <c r="R161" s="169"/>
      <c r="S161" s="169"/>
      <c r="T161" s="169"/>
      <c r="U161" s="169"/>
      <c r="V161" s="169"/>
      <c r="W161" s="169"/>
      <c r="X161" s="170"/>
      <c r="Y161" s="23"/>
      <c r="Z161" s="23"/>
    </row>
    <row r="162" spans="1:26" ht="11.4" customHeight="1">
      <c r="A162" s="23"/>
      <c r="B162" s="284"/>
      <c r="C162" s="295" t="s">
        <v>199</v>
      </c>
      <c r="D162" s="39" t="s">
        <v>200</v>
      </c>
      <c r="E162" s="171"/>
      <c r="F162" s="172"/>
      <c r="G162" s="171"/>
      <c r="H162" s="172"/>
      <c r="I162" s="171"/>
      <c r="J162" s="172"/>
      <c r="K162" s="171"/>
      <c r="L162" s="172"/>
      <c r="M162" s="171"/>
      <c r="N162" s="172"/>
      <c r="O162" s="171"/>
      <c r="P162" s="172"/>
      <c r="Q162" s="171"/>
      <c r="R162" s="172"/>
      <c r="S162" s="171"/>
      <c r="T162" s="172"/>
      <c r="U162" s="171"/>
      <c r="V162" s="172"/>
      <c r="W162" s="171"/>
      <c r="X162" s="172"/>
      <c r="Y162" s="23"/>
      <c r="Z162" s="23"/>
    </row>
    <row r="163" spans="1:26" ht="41.4">
      <c r="A163" s="23"/>
      <c r="B163" s="284"/>
      <c r="C163" s="262"/>
      <c r="D163" s="38" t="s">
        <v>201</v>
      </c>
      <c r="E163" s="159">
        <v>3</v>
      </c>
      <c r="F163" s="160"/>
      <c r="G163" s="159">
        <v>3</v>
      </c>
      <c r="H163" s="160"/>
      <c r="I163" s="159">
        <v>3</v>
      </c>
      <c r="J163" s="160"/>
      <c r="K163" s="159">
        <v>4</v>
      </c>
      <c r="L163" s="160"/>
      <c r="M163" s="159">
        <v>4</v>
      </c>
      <c r="N163" s="160"/>
      <c r="O163" s="159">
        <v>4</v>
      </c>
      <c r="P163" s="160"/>
      <c r="Q163" s="159">
        <v>4</v>
      </c>
      <c r="R163" s="160"/>
      <c r="S163" s="159"/>
      <c r="T163" s="160"/>
      <c r="U163" s="159"/>
      <c r="V163" s="160"/>
      <c r="W163" s="159"/>
      <c r="X163" s="160"/>
      <c r="Y163" s="23"/>
      <c r="Z163" s="23"/>
    </row>
    <row r="164" spans="1:26" ht="15" customHeight="1">
      <c r="A164" s="23"/>
      <c r="B164" s="284"/>
      <c r="C164" s="290"/>
      <c r="D164" s="169"/>
      <c r="E164" s="169"/>
      <c r="F164" s="169"/>
      <c r="G164" s="169"/>
      <c r="H164" s="169"/>
      <c r="I164" s="169"/>
      <c r="J164" s="169"/>
      <c r="K164" s="169"/>
      <c r="L164" s="169"/>
      <c r="M164" s="169"/>
      <c r="N164" s="169"/>
      <c r="O164" s="169"/>
      <c r="P164" s="169"/>
      <c r="Q164" s="169"/>
      <c r="R164" s="169"/>
      <c r="S164" s="169"/>
      <c r="T164" s="169"/>
      <c r="U164" s="169"/>
      <c r="V164" s="169"/>
      <c r="W164" s="169"/>
      <c r="X164" s="170"/>
      <c r="Y164" s="23"/>
      <c r="Z164" s="23"/>
    </row>
    <row r="165" spans="1:26" ht="20.399999999999999" customHeight="1" thickBot="1">
      <c r="A165" s="23"/>
      <c r="B165" s="284"/>
      <c r="C165" s="295" t="s">
        <v>202</v>
      </c>
      <c r="D165" s="37" t="s">
        <v>197</v>
      </c>
      <c r="E165" s="171"/>
      <c r="F165" s="172"/>
      <c r="G165" s="171"/>
      <c r="H165" s="172"/>
      <c r="I165" s="171"/>
      <c r="J165" s="172"/>
      <c r="K165" s="171"/>
      <c r="L165" s="172"/>
      <c r="M165" s="171"/>
      <c r="N165" s="172"/>
      <c r="O165" s="171"/>
      <c r="P165" s="172"/>
      <c r="Q165" s="171"/>
      <c r="R165" s="172"/>
      <c r="S165" s="171"/>
      <c r="T165" s="172"/>
      <c r="U165" s="171"/>
      <c r="V165" s="172"/>
      <c r="W165" s="171"/>
      <c r="X165" s="172"/>
      <c r="Y165" s="23"/>
      <c r="Z165" s="23"/>
    </row>
    <row r="166" spans="1:26" ht="30.6" hidden="1" customHeight="1" thickBot="1">
      <c r="A166" s="23"/>
      <c r="B166" s="284"/>
      <c r="C166" s="262"/>
      <c r="D166" s="36" t="s">
        <v>203</v>
      </c>
      <c r="E166" s="292"/>
      <c r="F166" s="293"/>
      <c r="G166" s="292"/>
      <c r="H166" s="293"/>
      <c r="I166" s="292"/>
      <c r="J166" s="293"/>
      <c r="K166" s="292"/>
      <c r="L166" s="293"/>
      <c r="M166" s="292"/>
      <c r="N166" s="293"/>
      <c r="O166" s="292"/>
      <c r="P166" s="293"/>
      <c r="Q166" s="292"/>
      <c r="R166" s="293"/>
      <c r="S166" s="292"/>
      <c r="T166" s="293"/>
      <c r="U166" s="292"/>
      <c r="V166" s="293"/>
      <c r="W166" s="292"/>
      <c r="X166" s="293"/>
      <c r="Y166" s="23"/>
      <c r="Z166" s="23"/>
    </row>
    <row r="167" spans="1:26" ht="13.5" customHeight="1">
      <c r="A167" s="23"/>
      <c r="B167" s="298" t="s">
        <v>204</v>
      </c>
      <c r="C167" s="299"/>
      <c r="D167" s="299"/>
      <c r="E167" s="299"/>
      <c r="F167" s="299"/>
      <c r="G167" s="299"/>
      <c r="H167" s="299"/>
      <c r="I167" s="299"/>
      <c r="J167" s="299"/>
      <c r="K167" s="299"/>
      <c r="L167" s="299"/>
      <c r="M167" s="299"/>
      <c r="N167" s="299"/>
      <c r="O167" s="299"/>
      <c r="P167" s="299"/>
      <c r="Q167" s="299"/>
      <c r="R167" s="299"/>
      <c r="S167" s="299"/>
      <c r="T167" s="299"/>
      <c r="U167" s="299"/>
      <c r="V167" s="299"/>
      <c r="W167" s="299"/>
      <c r="X167" s="300"/>
      <c r="Y167" s="23"/>
      <c r="Z167" s="23"/>
    </row>
    <row r="168" spans="1:26" ht="6.6" customHeight="1">
      <c r="A168" s="23"/>
      <c r="B168" s="301"/>
      <c r="C168" s="190"/>
      <c r="D168" s="190"/>
      <c r="E168" s="190"/>
      <c r="F168" s="190"/>
      <c r="G168" s="190"/>
      <c r="H168" s="190"/>
      <c r="I168" s="190"/>
      <c r="J168" s="190"/>
      <c r="K168" s="190"/>
      <c r="L168" s="190"/>
      <c r="M168" s="190"/>
      <c r="N168" s="190"/>
      <c r="O168" s="190"/>
      <c r="P168" s="190"/>
      <c r="Q168" s="190"/>
      <c r="R168" s="190"/>
      <c r="S168" s="190"/>
      <c r="T168" s="190"/>
      <c r="U168" s="190"/>
      <c r="V168" s="190"/>
      <c r="W168" s="190"/>
      <c r="X168" s="302"/>
      <c r="Y168" s="23"/>
      <c r="Z168" s="23"/>
    </row>
    <row r="169" spans="1:26" ht="3.9" customHeight="1" thickBot="1">
      <c r="A169" s="23"/>
      <c r="B169" s="303"/>
      <c r="C169" s="304"/>
      <c r="D169" s="304"/>
      <c r="E169" s="304"/>
      <c r="F169" s="304"/>
      <c r="G169" s="304"/>
      <c r="H169" s="304"/>
      <c r="I169" s="304"/>
      <c r="J169" s="304"/>
      <c r="K169" s="304"/>
      <c r="L169" s="304"/>
      <c r="M169" s="304"/>
      <c r="N169" s="304"/>
      <c r="O169" s="304"/>
      <c r="P169" s="304"/>
      <c r="Q169" s="304"/>
      <c r="R169" s="304"/>
      <c r="S169" s="304"/>
      <c r="T169" s="304"/>
      <c r="U169" s="304"/>
      <c r="V169" s="304"/>
      <c r="W169" s="304"/>
      <c r="X169" s="305"/>
      <c r="Y169" s="23"/>
      <c r="Z169" s="23"/>
    </row>
    <row r="170" spans="1:26" ht="82.5" customHeight="1">
      <c r="A170" s="23"/>
      <c r="B170" s="294">
        <v>8</v>
      </c>
      <c r="C170" s="306" t="s">
        <v>205</v>
      </c>
      <c r="D170" s="307"/>
      <c r="E170" s="307"/>
      <c r="F170" s="307"/>
      <c r="G170" s="307"/>
      <c r="H170" s="307"/>
      <c r="I170" s="307"/>
      <c r="J170" s="307"/>
      <c r="K170" s="307"/>
      <c r="L170" s="307"/>
      <c r="M170" s="307"/>
      <c r="N170" s="307"/>
      <c r="O170" s="307"/>
      <c r="P170" s="307"/>
      <c r="Q170" s="307"/>
      <c r="R170" s="307"/>
      <c r="S170" s="307"/>
      <c r="T170" s="307"/>
      <c r="U170" s="307"/>
      <c r="V170" s="307"/>
      <c r="W170" s="307"/>
      <c r="X170" s="308"/>
      <c r="Y170" s="23"/>
      <c r="Z170" s="23"/>
    </row>
    <row r="171" spans="1:26" ht="40.5" customHeight="1">
      <c r="A171" s="23"/>
      <c r="B171" s="201"/>
      <c r="C171" s="180" t="s">
        <v>206</v>
      </c>
      <c r="D171" s="199"/>
      <c r="E171" s="182" t="s">
        <v>63</v>
      </c>
      <c r="F171" s="169"/>
      <c r="G171" s="169"/>
      <c r="H171" s="162"/>
      <c r="I171" s="182" t="s">
        <v>64</v>
      </c>
      <c r="J171" s="198"/>
      <c r="K171" s="198"/>
      <c r="L171" s="199"/>
      <c r="M171" s="182" t="s">
        <v>65</v>
      </c>
      <c r="N171" s="198"/>
      <c r="O171" s="198"/>
      <c r="P171" s="199"/>
      <c r="Q171" s="182" t="s">
        <v>66</v>
      </c>
      <c r="R171" s="198"/>
      <c r="S171" s="198"/>
      <c r="T171" s="199"/>
      <c r="U171" s="182" t="s">
        <v>67</v>
      </c>
      <c r="V171" s="198"/>
      <c r="W171" s="198"/>
      <c r="X171" s="199"/>
      <c r="Y171" s="23"/>
      <c r="Z171" s="23"/>
    </row>
    <row r="172" spans="1:26" ht="49.5" customHeight="1">
      <c r="A172" s="23"/>
      <c r="B172" s="201"/>
      <c r="C172" s="32" t="s">
        <v>169</v>
      </c>
      <c r="D172" s="31" t="s">
        <v>170</v>
      </c>
      <c r="E172" s="181" cm="1">
        <f t="array" ref="E172">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
$D$14=DATE(2025,1,1),DATE(2025,3,31))</f>
        <v>45747</v>
      </c>
      <c r="F172" s="174"/>
      <c r="G172" s="173">
        <f>EOMONTH(E172,6)</f>
        <v>45930</v>
      </c>
      <c r="H172" s="174"/>
      <c r="I172" s="173">
        <f>EOMONTH(G172,6)</f>
        <v>46112</v>
      </c>
      <c r="J172" s="174"/>
      <c r="K172" s="173">
        <f>EOMONTH(I172,6)</f>
        <v>46295</v>
      </c>
      <c r="L172" s="174"/>
      <c r="M172" s="173">
        <f>EOMONTH(K172,6)</f>
        <v>46477</v>
      </c>
      <c r="N172" s="174"/>
      <c r="O172" s="173">
        <f>EOMONTH(M172,6)</f>
        <v>46660</v>
      </c>
      <c r="P172" s="174"/>
      <c r="Q172" s="173">
        <f>EOMONTH(O172,6)</f>
        <v>46843</v>
      </c>
      <c r="R172" s="174"/>
      <c r="S172" s="173">
        <f>EOMONTH(Q172,6)</f>
        <v>47026</v>
      </c>
      <c r="T172" s="174"/>
      <c r="U172" s="173">
        <f>EOMONTH(S172,6)</f>
        <v>47208</v>
      </c>
      <c r="V172" s="174"/>
      <c r="W172" s="173">
        <f>EOMONTH(U172,6)</f>
        <v>47391</v>
      </c>
      <c r="X172" s="211"/>
      <c r="Y172" s="23"/>
      <c r="Z172" s="23"/>
    </row>
    <row r="173" spans="1:26" ht="48.9" customHeight="1">
      <c r="A173" s="23"/>
      <c r="B173" s="201"/>
      <c r="C173" s="296" t="s">
        <v>207</v>
      </c>
      <c r="D173" s="35" t="s">
        <v>208</v>
      </c>
      <c r="E173" s="159">
        <v>120</v>
      </c>
      <c r="F173" s="242"/>
      <c r="G173" s="311"/>
      <c r="H173" s="169"/>
      <c r="I173" s="169"/>
      <c r="J173" s="169"/>
      <c r="K173" s="169"/>
      <c r="L173" s="169"/>
      <c r="M173" s="169"/>
      <c r="N173" s="169"/>
      <c r="O173" s="169"/>
      <c r="P173" s="169"/>
      <c r="Q173" s="169"/>
      <c r="R173" s="169"/>
      <c r="S173" s="169"/>
      <c r="T173" s="169"/>
      <c r="U173" s="169"/>
      <c r="V173" s="169"/>
      <c r="W173" s="169"/>
      <c r="X173" s="170"/>
      <c r="Y173" s="23"/>
      <c r="Z173" s="23"/>
    </row>
    <row r="174" spans="1:26" ht="50.4" customHeight="1">
      <c r="A174" s="23"/>
      <c r="B174" s="201"/>
      <c r="C174" s="297"/>
      <c r="D174" s="35" t="s">
        <v>209</v>
      </c>
      <c r="E174" s="159">
        <v>120</v>
      </c>
      <c r="F174" s="160"/>
      <c r="G174" s="159">
        <v>320</v>
      </c>
      <c r="H174" s="160"/>
      <c r="I174" s="159">
        <v>320</v>
      </c>
      <c r="J174" s="160"/>
      <c r="K174" s="159">
        <v>320</v>
      </c>
      <c r="L174" s="160"/>
      <c r="M174" s="159">
        <v>320</v>
      </c>
      <c r="N174" s="160"/>
      <c r="O174" s="159">
        <v>320</v>
      </c>
      <c r="P174" s="160"/>
      <c r="Q174" s="159">
        <v>320</v>
      </c>
      <c r="R174" s="160"/>
      <c r="S174" s="159"/>
      <c r="T174" s="160"/>
      <c r="U174" s="159"/>
      <c r="V174" s="160"/>
      <c r="W174" s="159"/>
      <c r="X174" s="160"/>
      <c r="Y174" s="23"/>
      <c r="Z174" s="23"/>
    </row>
    <row r="175" spans="1:26" ht="15" customHeight="1">
      <c r="A175" s="23"/>
      <c r="B175" s="201"/>
      <c r="C175" s="309"/>
      <c r="D175" s="169"/>
      <c r="E175" s="169"/>
      <c r="F175" s="169"/>
      <c r="G175" s="169"/>
      <c r="H175" s="169"/>
      <c r="I175" s="169"/>
      <c r="J175" s="169"/>
      <c r="K175" s="169"/>
      <c r="L175" s="169"/>
      <c r="M175" s="169"/>
      <c r="N175" s="169"/>
      <c r="O175" s="169"/>
      <c r="P175" s="169"/>
      <c r="Q175" s="169"/>
      <c r="R175" s="169"/>
      <c r="S175" s="169"/>
      <c r="T175" s="169"/>
      <c r="U175" s="169"/>
      <c r="V175" s="169"/>
      <c r="W175" s="169"/>
      <c r="X175" s="170"/>
      <c r="Y175" s="23"/>
      <c r="Z175" s="23"/>
    </row>
    <row r="176" spans="1:26" ht="24" customHeight="1">
      <c r="A176" s="23"/>
      <c r="B176" s="201"/>
      <c r="C176" s="34" t="s">
        <v>210</v>
      </c>
      <c r="D176" s="27" t="s">
        <v>211</v>
      </c>
      <c r="E176" s="171"/>
      <c r="F176" s="172"/>
      <c r="G176" s="171"/>
      <c r="H176" s="172"/>
      <c r="I176" s="171"/>
      <c r="J176" s="172"/>
      <c r="K176" s="171"/>
      <c r="L176" s="172"/>
      <c r="M176" s="171"/>
      <c r="N176" s="172"/>
      <c r="O176" s="171"/>
      <c r="P176" s="172"/>
      <c r="Q176" s="171"/>
      <c r="R176" s="172"/>
      <c r="S176" s="171"/>
      <c r="T176" s="172"/>
      <c r="U176" s="171"/>
      <c r="V176" s="172"/>
      <c r="W176" s="171"/>
      <c r="X176" s="172"/>
      <c r="Y176" s="23"/>
      <c r="Z176" s="23"/>
    </row>
    <row r="177" spans="1:26" ht="15.75" customHeight="1">
      <c r="A177" s="23"/>
      <c r="B177" s="201"/>
      <c r="C177" s="310"/>
      <c r="D177" s="289"/>
      <c r="E177" s="289"/>
      <c r="F177" s="289"/>
      <c r="G177" s="289"/>
      <c r="H177" s="289"/>
      <c r="I177" s="289"/>
      <c r="J177" s="289"/>
      <c r="K177" s="289"/>
      <c r="L177" s="289"/>
      <c r="M177" s="289"/>
      <c r="N177" s="289"/>
      <c r="O177" s="289"/>
      <c r="P177" s="289"/>
      <c r="Q177" s="289"/>
      <c r="R177" s="289"/>
      <c r="S177" s="289"/>
      <c r="T177" s="289"/>
      <c r="U177" s="289"/>
      <c r="V177" s="289"/>
      <c r="W177" s="289"/>
      <c r="X177" s="231"/>
      <c r="Y177" s="23"/>
      <c r="Z177" s="23"/>
    </row>
    <row r="178" spans="1:26" ht="24.6" customHeight="1" thickBot="1">
      <c r="A178" s="23"/>
      <c r="B178" s="201"/>
      <c r="C178" s="34" t="s">
        <v>212</v>
      </c>
      <c r="D178" s="33" t="s">
        <v>213</v>
      </c>
      <c r="E178" s="171"/>
      <c r="F178" s="172"/>
      <c r="G178" s="171"/>
      <c r="H178" s="172"/>
      <c r="I178" s="171"/>
      <c r="J178" s="172"/>
      <c r="K178" s="171"/>
      <c r="L178" s="172"/>
      <c r="M178" s="171"/>
      <c r="N178" s="172"/>
      <c r="O178" s="171"/>
      <c r="P178" s="172"/>
      <c r="Q178" s="171"/>
      <c r="R178" s="172"/>
      <c r="S178" s="171"/>
      <c r="T178" s="172"/>
      <c r="U178" s="171"/>
      <c r="V178" s="172"/>
      <c r="W178" s="171"/>
      <c r="X178" s="172"/>
      <c r="Y178" s="23"/>
      <c r="Z178" s="23"/>
    </row>
    <row r="179" spans="1:26" ht="12" customHeight="1">
      <c r="A179" s="23"/>
      <c r="B179" s="186" t="s">
        <v>214</v>
      </c>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8"/>
      <c r="Y179" s="23"/>
      <c r="Z179" s="23"/>
    </row>
    <row r="180" spans="1:26" ht="9.6" customHeight="1" thickBot="1">
      <c r="A180" s="23"/>
      <c r="B180" s="189"/>
      <c r="C180" s="190"/>
      <c r="D180" s="190"/>
      <c r="E180" s="190"/>
      <c r="F180" s="190"/>
      <c r="G180" s="190"/>
      <c r="H180" s="190"/>
      <c r="I180" s="190"/>
      <c r="J180" s="190"/>
      <c r="K180" s="190"/>
      <c r="L180" s="190"/>
      <c r="M180" s="190"/>
      <c r="N180" s="190"/>
      <c r="O180" s="190"/>
      <c r="P180" s="190"/>
      <c r="Q180" s="190"/>
      <c r="R180" s="190"/>
      <c r="S180" s="190"/>
      <c r="T180" s="190"/>
      <c r="U180" s="190"/>
      <c r="V180" s="190"/>
      <c r="W180" s="190"/>
      <c r="X180" s="191"/>
      <c r="Y180" s="23"/>
      <c r="Z180" s="23"/>
    </row>
    <row r="181" spans="1:26" ht="12" hidden="1" customHeight="1">
      <c r="A181" s="23"/>
      <c r="B181" s="192"/>
      <c r="C181" s="193"/>
      <c r="D181" s="193"/>
      <c r="E181" s="193"/>
      <c r="F181" s="193"/>
      <c r="G181" s="193"/>
      <c r="H181" s="193"/>
      <c r="I181" s="193"/>
      <c r="J181" s="193"/>
      <c r="K181" s="193"/>
      <c r="L181" s="193"/>
      <c r="M181" s="193"/>
      <c r="N181" s="193"/>
      <c r="O181" s="193"/>
      <c r="P181" s="193"/>
      <c r="Q181" s="193"/>
      <c r="R181" s="193"/>
      <c r="S181" s="193"/>
      <c r="T181" s="193"/>
      <c r="U181" s="193"/>
      <c r="V181" s="193"/>
      <c r="W181" s="193"/>
      <c r="X181" s="194"/>
      <c r="Y181" s="23"/>
      <c r="Z181" s="23"/>
    </row>
    <row r="182" spans="1:26" ht="86.25" customHeight="1">
      <c r="A182" s="23"/>
      <c r="B182" s="200">
        <v>9</v>
      </c>
      <c r="C182" s="367" t="s">
        <v>215</v>
      </c>
      <c r="D182" s="206"/>
      <c r="E182" s="206"/>
      <c r="F182" s="206"/>
      <c r="G182" s="206"/>
      <c r="H182" s="206"/>
      <c r="I182" s="206"/>
      <c r="J182" s="206"/>
      <c r="K182" s="206"/>
      <c r="L182" s="206"/>
      <c r="M182" s="206"/>
      <c r="N182" s="206"/>
      <c r="O182" s="206"/>
      <c r="P182" s="206"/>
      <c r="Q182" s="206"/>
      <c r="R182" s="206"/>
      <c r="S182" s="206"/>
      <c r="T182" s="206"/>
      <c r="U182" s="206"/>
      <c r="V182" s="206"/>
      <c r="W182" s="206"/>
      <c r="X182" s="207"/>
      <c r="Y182" s="23"/>
      <c r="Z182" s="23"/>
    </row>
    <row r="183" spans="1:26" ht="51.6" customHeight="1">
      <c r="A183" s="23"/>
      <c r="B183" s="201"/>
      <c r="C183" s="180" t="s">
        <v>216</v>
      </c>
      <c r="D183" s="199"/>
      <c r="E183" s="182" t="s">
        <v>63</v>
      </c>
      <c r="F183" s="169"/>
      <c r="G183" s="169"/>
      <c r="H183" s="162"/>
      <c r="I183" s="182" t="s">
        <v>64</v>
      </c>
      <c r="J183" s="198"/>
      <c r="K183" s="198"/>
      <c r="L183" s="199"/>
      <c r="M183" s="182" t="s">
        <v>65</v>
      </c>
      <c r="N183" s="198"/>
      <c r="O183" s="198"/>
      <c r="P183" s="199"/>
      <c r="Q183" s="182" t="s">
        <v>66</v>
      </c>
      <c r="R183" s="198"/>
      <c r="S183" s="198"/>
      <c r="T183" s="199"/>
      <c r="U183" s="182" t="s">
        <v>67</v>
      </c>
      <c r="V183" s="198"/>
      <c r="W183" s="198"/>
      <c r="X183" s="199"/>
      <c r="Y183" s="23"/>
      <c r="Z183" s="23"/>
    </row>
    <row r="184" spans="1:26" ht="42.75" customHeight="1">
      <c r="A184" s="23"/>
      <c r="B184" s="201"/>
      <c r="C184" s="32" t="s">
        <v>169</v>
      </c>
      <c r="D184" s="31" t="s">
        <v>170</v>
      </c>
      <c r="E184" s="181" cm="1">
        <f t="array" ref="E184">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
$D$14=DATE(2025,1,1),DATE(2025,3,31))</f>
        <v>45747</v>
      </c>
      <c r="F184" s="174"/>
      <c r="G184" s="173">
        <f>EOMONTH(E184,6)</f>
        <v>45930</v>
      </c>
      <c r="H184" s="174"/>
      <c r="I184" s="173">
        <f>EOMONTH(G184,6)</f>
        <v>46112</v>
      </c>
      <c r="J184" s="174"/>
      <c r="K184" s="173">
        <f>EOMONTH(I184,6)</f>
        <v>46295</v>
      </c>
      <c r="L184" s="174"/>
      <c r="M184" s="173">
        <f>EOMONTH(K184,6)</f>
        <v>46477</v>
      </c>
      <c r="N184" s="174"/>
      <c r="O184" s="173">
        <f>EOMONTH(M184,6)</f>
        <v>46660</v>
      </c>
      <c r="P184" s="174"/>
      <c r="Q184" s="173">
        <f>EOMONTH(O184,6)</f>
        <v>46843</v>
      </c>
      <c r="R184" s="174"/>
      <c r="S184" s="173">
        <f>EOMONTH(Q184,6)</f>
        <v>47026</v>
      </c>
      <c r="T184" s="174"/>
      <c r="U184" s="173">
        <f>EOMONTH(S184,6)</f>
        <v>47208</v>
      </c>
      <c r="V184" s="174"/>
      <c r="W184" s="173">
        <f>EOMONTH(U184,6)</f>
        <v>47391</v>
      </c>
      <c r="X184" s="211"/>
      <c r="Y184" s="23"/>
      <c r="Z184" s="23"/>
    </row>
    <row r="185" spans="1:26" ht="37.5" customHeight="1">
      <c r="A185" s="23"/>
      <c r="B185" s="201"/>
      <c r="C185" s="28" t="s">
        <v>217</v>
      </c>
      <c r="D185" s="30" t="s">
        <v>218</v>
      </c>
      <c r="E185" s="171"/>
      <c r="F185" s="172"/>
      <c r="G185" s="171"/>
      <c r="H185" s="172"/>
      <c r="I185" s="171"/>
      <c r="J185" s="172"/>
      <c r="K185" s="171"/>
      <c r="L185" s="172"/>
      <c r="M185" s="171"/>
      <c r="N185" s="172"/>
      <c r="O185" s="171"/>
      <c r="P185" s="172"/>
      <c r="Q185" s="171"/>
      <c r="R185" s="172"/>
      <c r="S185" s="171"/>
      <c r="T185" s="172"/>
      <c r="U185" s="171"/>
      <c r="V185" s="172"/>
      <c r="W185" s="171"/>
      <c r="X185" s="172"/>
      <c r="Y185" s="23"/>
      <c r="Z185" s="23"/>
    </row>
    <row r="186" spans="1:26" ht="16.5" customHeight="1">
      <c r="A186" s="23"/>
      <c r="B186" s="201"/>
      <c r="C186" s="175"/>
      <c r="D186" s="169"/>
      <c r="E186" s="169"/>
      <c r="F186" s="169"/>
      <c r="G186" s="169"/>
      <c r="H186" s="169"/>
      <c r="I186" s="169"/>
      <c r="J186" s="169"/>
      <c r="K186" s="169"/>
      <c r="L186" s="169"/>
      <c r="M186" s="169"/>
      <c r="N186" s="169"/>
      <c r="O186" s="169"/>
      <c r="P186" s="169"/>
      <c r="Q186" s="169"/>
      <c r="R186" s="169"/>
      <c r="S186" s="169"/>
      <c r="T186" s="169"/>
      <c r="U186" s="169"/>
      <c r="V186" s="169"/>
      <c r="W186" s="169"/>
      <c r="X186" s="170"/>
      <c r="Y186" s="23"/>
      <c r="Z186" s="23"/>
    </row>
    <row r="187" spans="1:26" ht="31.5" customHeight="1">
      <c r="A187" s="23"/>
      <c r="B187" s="201"/>
      <c r="C187" s="28" t="s">
        <v>219</v>
      </c>
      <c r="D187" s="29" t="s">
        <v>220</v>
      </c>
      <c r="E187" s="159">
        <v>1</v>
      </c>
      <c r="F187" s="160"/>
      <c r="G187" s="159">
        <v>2</v>
      </c>
      <c r="H187" s="160"/>
      <c r="I187" s="159">
        <v>3</v>
      </c>
      <c r="J187" s="160"/>
      <c r="K187" s="159">
        <v>3</v>
      </c>
      <c r="L187" s="160"/>
      <c r="M187" s="159">
        <v>3</v>
      </c>
      <c r="N187" s="160"/>
      <c r="O187" s="159">
        <v>3</v>
      </c>
      <c r="P187" s="160"/>
      <c r="Q187" s="159">
        <v>3</v>
      </c>
      <c r="R187" s="160"/>
      <c r="S187" s="159"/>
      <c r="T187" s="160"/>
      <c r="U187" s="159"/>
      <c r="V187" s="160"/>
      <c r="W187" s="159"/>
      <c r="X187" s="160"/>
      <c r="Y187" s="23"/>
      <c r="Z187" s="23"/>
    </row>
    <row r="188" spans="1:26" ht="15.75" customHeight="1">
      <c r="A188" s="23"/>
      <c r="B188" s="201"/>
      <c r="C188" s="175"/>
      <c r="D188" s="169"/>
      <c r="E188" s="169"/>
      <c r="F188" s="169"/>
      <c r="G188" s="169"/>
      <c r="H188" s="169"/>
      <c r="I188" s="169"/>
      <c r="J188" s="169"/>
      <c r="K188" s="169"/>
      <c r="L188" s="169"/>
      <c r="M188" s="169"/>
      <c r="N188" s="169"/>
      <c r="O188" s="169"/>
      <c r="P188" s="169"/>
      <c r="Q188" s="169"/>
      <c r="R188" s="169"/>
      <c r="S188" s="169"/>
      <c r="T188" s="169"/>
      <c r="U188" s="169"/>
      <c r="V188" s="169"/>
      <c r="W188" s="169"/>
      <c r="X188" s="170"/>
      <c r="Y188" s="23"/>
      <c r="Z188" s="23"/>
    </row>
    <row r="189" spans="1:26" ht="50.4" customHeight="1">
      <c r="A189" s="23"/>
      <c r="B189" s="201"/>
      <c r="C189" s="28" t="s">
        <v>221</v>
      </c>
      <c r="D189" s="29" t="s">
        <v>222</v>
      </c>
      <c r="E189" s="159">
        <v>1</v>
      </c>
      <c r="F189" s="160"/>
      <c r="G189" s="159">
        <v>1</v>
      </c>
      <c r="H189" s="160"/>
      <c r="I189" s="159">
        <v>1</v>
      </c>
      <c r="J189" s="160"/>
      <c r="K189" s="159">
        <v>1</v>
      </c>
      <c r="L189" s="160"/>
      <c r="M189" s="159">
        <v>1</v>
      </c>
      <c r="N189" s="160"/>
      <c r="O189" s="159">
        <v>1</v>
      </c>
      <c r="P189" s="160"/>
      <c r="Q189" s="159">
        <v>1</v>
      </c>
      <c r="R189" s="160"/>
      <c r="S189" s="159"/>
      <c r="T189" s="160"/>
      <c r="U189" s="159"/>
      <c r="V189" s="160"/>
      <c r="W189" s="159"/>
      <c r="X189" s="160"/>
      <c r="Y189" s="23"/>
      <c r="Z189" s="23"/>
    </row>
    <row r="190" spans="1:26" ht="15.75" customHeight="1">
      <c r="A190" s="23"/>
      <c r="B190" s="201"/>
      <c r="C190" s="175"/>
      <c r="D190" s="169"/>
      <c r="E190" s="169"/>
      <c r="F190" s="169"/>
      <c r="G190" s="169"/>
      <c r="H190" s="169"/>
      <c r="I190" s="169"/>
      <c r="J190" s="169"/>
      <c r="K190" s="169"/>
      <c r="L190" s="169"/>
      <c r="M190" s="169"/>
      <c r="N190" s="169"/>
      <c r="O190" s="169"/>
      <c r="P190" s="169"/>
      <c r="Q190" s="169"/>
      <c r="R190" s="169"/>
      <c r="S190" s="169"/>
      <c r="T190" s="169"/>
      <c r="U190" s="169"/>
      <c r="V190" s="169"/>
      <c r="W190" s="169"/>
      <c r="X190" s="170"/>
      <c r="Y190" s="23"/>
      <c r="Z190" s="23"/>
    </row>
    <row r="191" spans="1:26" ht="21" customHeight="1">
      <c r="A191" s="23"/>
      <c r="B191" s="201"/>
      <c r="C191" s="28" t="s">
        <v>223</v>
      </c>
      <c r="D191" s="27" t="s">
        <v>224</v>
      </c>
      <c r="E191" s="171"/>
      <c r="F191" s="172"/>
      <c r="G191" s="171"/>
      <c r="H191" s="172"/>
      <c r="I191" s="171"/>
      <c r="J191" s="172"/>
      <c r="K191" s="171"/>
      <c r="L191" s="172"/>
      <c r="M191" s="171"/>
      <c r="N191" s="172"/>
      <c r="O191" s="171"/>
      <c r="P191" s="172"/>
      <c r="Q191" s="171"/>
      <c r="R191" s="172"/>
      <c r="S191" s="171"/>
      <c r="T191" s="172"/>
      <c r="U191" s="171"/>
      <c r="V191" s="172"/>
      <c r="W191" s="171"/>
      <c r="X191" s="172"/>
      <c r="Y191" s="23"/>
      <c r="Z191" s="23"/>
    </row>
    <row r="192" spans="1:26" ht="15.75" customHeight="1">
      <c r="A192" s="23"/>
      <c r="B192" s="201"/>
      <c r="C192" s="175"/>
      <c r="D192" s="169"/>
      <c r="E192" s="169"/>
      <c r="F192" s="169"/>
      <c r="G192" s="169"/>
      <c r="H192" s="169"/>
      <c r="I192" s="169"/>
      <c r="J192" s="169"/>
      <c r="K192" s="169"/>
      <c r="L192" s="169"/>
      <c r="M192" s="169"/>
      <c r="N192" s="169"/>
      <c r="O192" s="169"/>
      <c r="P192" s="169"/>
      <c r="Q192" s="169"/>
      <c r="R192" s="169"/>
      <c r="S192" s="169"/>
      <c r="T192" s="169"/>
      <c r="U192" s="169"/>
      <c r="V192" s="169"/>
      <c r="W192" s="169"/>
      <c r="X192" s="170"/>
      <c r="Y192" s="23"/>
      <c r="Z192" s="23"/>
    </row>
    <row r="193" spans="1:26" ht="23.1" customHeight="1">
      <c r="A193" s="23"/>
      <c r="B193" s="201"/>
      <c r="C193" s="28" t="s">
        <v>225</v>
      </c>
      <c r="D193" s="27" t="s">
        <v>226</v>
      </c>
      <c r="E193" s="171"/>
      <c r="F193" s="172"/>
      <c r="G193" s="171"/>
      <c r="H193" s="172"/>
      <c r="I193" s="171"/>
      <c r="J193" s="172"/>
      <c r="K193" s="171"/>
      <c r="L193" s="172"/>
      <c r="M193" s="171"/>
      <c r="N193" s="172"/>
      <c r="O193" s="171"/>
      <c r="P193" s="172"/>
      <c r="Q193" s="171"/>
      <c r="R193" s="172"/>
      <c r="S193" s="171"/>
      <c r="T193" s="172"/>
      <c r="U193" s="171"/>
      <c r="V193" s="172"/>
      <c r="W193" s="171"/>
      <c r="X193" s="172"/>
      <c r="Y193" s="23"/>
      <c r="Z193" s="23"/>
    </row>
    <row r="194" spans="1:26" ht="15.75" customHeight="1">
      <c r="A194" s="23"/>
      <c r="B194" s="201"/>
      <c r="C194" s="175"/>
      <c r="D194" s="169"/>
      <c r="E194" s="169"/>
      <c r="F194" s="169"/>
      <c r="G194" s="169"/>
      <c r="H194" s="169"/>
      <c r="I194" s="169"/>
      <c r="J194" s="169"/>
      <c r="K194" s="169"/>
      <c r="L194" s="169"/>
      <c r="M194" s="169"/>
      <c r="N194" s="169"/>
      <c r="O194" s="169"/>
      <c r="P194" s="169"/>
      <c r="Q194" s="169"/>
      <c r="R194" s="169"/>
      <c r="S194" s="169"/>
      <c r="T194" s="169"/>
      <c r="U194" s="169"/>
      <c r="V194" s="169"/>
      <c r="W194" s="169"/>
      <c r="X194" s="170"/>
      <c r="Y194" s="23"/>
      <c r="Z194" s="23"/>
    </row>
    <row r="195" spans="1:26" ht="44.1" customHeight="1" thickBot="1">
      <c r="A195" s="23"/>
      <c r="B195" s="201"/>
      <c r="C195" s="138" t="s">
        <v>227</v>
      </c>
      <c r="D195" s="26" t="s">
        <v>228</v>
      </c>
      <c r="E195" s="171"/>
      <c r="F195" s="172"/>
      <c r="G195" s="171"/>
      <c r="H195" s="172"/>
      <c r="I195" s="171"/>
      <c r="J195" s="172"/>
      <c r="K195" s="171"/>
      <c r="L195" s="172"/>
      <c r="M195" s="171"/>
      <c r="N195" s="172"/>
      <c r="O195" s="171"/>
      <c r="P195" s="172"/>
      <c r="Q195" s="171"/>
      <c r="R195" s="172"/>
      <c r="S195" s="171"/>
      <c r="T195" s="172"/>
      <c r="U195" s="171"/>
      <c r="V195" s="172"/>
      <c r="W195" s="171"/>
      <c r="X195" s="172"/>
      <c r="Y195" s="23"/>
      <c r="Z195" s="23"/>
    </row>
    <row r="196" spans="1:26" ht="3.6" customHeight="1">
      <c r="A196" s="23"/>
      <c r="B196" s="382" t="s">
        <v>229</v>
      </c>
      <c r="C196" s="383"/>
      <c r="D196" s="383"/>
      <c r="E196" s="383"/>
      <c r="F196" s="383"/>
      <c r="G196" s="383"/>
      <c r="H196" s="383"/>
      <c r="I196" s="383"/>
      <c r="J196" s="383"/>
      <c r="K196" s="383"/>
      <c r="L196" s="383"/>
      <c r="M196" s="383"/>
      <c r="N196" s="383"/>
      <c r="O196" s="383"/>
      <c r="P196" s="383"/>
      <c r="Q196" s="383"/>
      <c r="R196" s="383"/>
      <c r="S196" s="383"/>
      <c r="T196" s="383"/>
      <c r="U196" s="383"/>
      <c r="V196" s="383"/>
      <c r="W196" s="383"/>
      <c r="X196" s="384"/>
      <c r="Y196" s="23"/>
      <c r="Z196" s="23"/>
    </row>
    <row r="197" spans="1:26" ht="9" customHeight="1">
      <c r="A197" s="23"/>
      <c r="B197" s="385"/>
      <c r="C197" s="386"/>
      <c r="D197" s="386"/>
      <c r="E197" s="386"/>
      <c r="F197" s="386"/>
      <c r="G197" s="386"/>
      <c r="H197" s="386"/>
      <c r="I197" s="386"/>
      <c r="J197" s="386"/>
      <c r="K197" s="386"/>
      <c r="L197" s="386"/>
      <c r="M197" s="386"/>
      <c r="N197" s="386"/>
      <c r="O197" s="386"/>
      <c r="P197" s="386"/>
      <c r="Q197" s="386"/>
      <c r="R197" s="386"/>
      <c r="S197" s="386"/>
      <c r="T197" s="386"/>
      <c r="U197" s="386"/>
      <c r="V197" s="386"/>
      <c r="W197" s="386"/>
      <c r="X197" s="387"/>
      <c r="Y197" s="23"/>
      <c r="Z197" s="23"/>
    </row>
    <row r="198" spans="1:26" ht="14.1" customHeight="1" thickBot="1">
      <c r="A198" s="23"/>
      <c r="B198" s="388"/>
      <c r="C198" s="389"/>
      <c r="D198" s="389"/>
      <c r="E198" s="389"/>
      <c r="F198" s="389"/>
      <c r="G198" s="389"/>
      <c r="H198" s="389"/>
      <c r="I198" s="389"/>
      <c r="J198" s="389"/>
      <c r="K198" s="389"/>
      <c r="L198" s="389"/>
      <c r="M198" s="389"/>
      <c r="N198" s="389"/>
      <c r="O198" s="389"/>
      <c r="P198" s="389"/>
      <c r="Q198" s="389"/>
      <c r="R198" s="389"/>
      <c r="S198" s="389"/>
      <c r="T198" s="389"/>
      <c r="U198" s="389"/>
      <c r="V198" s="389"/>
      <c r="W198" s="389"/>
      <c r="X198" s="390"/>
      <c r="Y198" s="23"/>
      <c r="Z198" s="23"/>
    </row>
    <row r="199" spans="1:26" ht="99" customHeight="1" thickBot="1">
      <c r="A199" s="23"/>
      <c r="B199" s="327">
        <v>10</v>
      </c>
      <c r="C199" s="391" t="s">
        <v>230</v>
      </c>
      <c r="D199" s="392"/>
      <c r="E199" s="393"/>
      <c r="F199" s="393"/>
      <c r="G199" s="393"/>
      <c r="H199" s="393"/>
      <c r="I199" s="393"/>
      <c r="J199" s="393"/>
      <c r="K199" s="393"/>
      <c r="L199" s="393"/>
      <c r="M199" s="393"/>
      <c r="N199" s="393"/>
      <c r="O199" s="393"/>
      <c r="P199" s="393"/>
      <c r="Q199" s="393"/>
      <c r="R199" s="393"/>
      <c r="S199" s="393"/>
      <c r="T199" s="393"/>
      <c r="U199" s="393"/>
      <c r="V199" s="393"/>
      <c r="W199" s="393"/>
      <c r="X199" s="394"/>
      <c r="Y199" s="23"/>
      <c r="Z199" s="23"/>
    </row>
    <row r="200" spans="1:26" ht="15.75" customHeight="1" thickBot="1">
      <c r="A200" s="23"/>
      <c r="B200" s="284"/>
      <c r="C200" s="328" t="s">
        <v>231</v>
      </c>
      <c r="D200" s="329"/>
      <c r="E200" s="395" t="s">
        <v>232</v>
      </c>
      <c r="F200" s="264"/>
      <c r="G200" s="264"/>
      <c r="H200" s="264"/>
      <c r="I200" s="264"/>
      <c r="J200" s="264"/>
      <c r="K200" s="264"/>
      <c r="L200" s="264"/>
      <c r="M200" s="398" t="s">
        <v>233</v>
      </c>
      <c r="N200" s="264"/>
      <c r="O200" s="264"/>
      <c r="P200" s="264"/>
      <c r="Q200" s="264"/>
      <c r="R200" s="264"/>
      <c r="S200" s="264"/>
      <c r="T200" s="264"/>
      <c r="U200" s="264"/>
      <c r="V200" s="264"/>
      <c r="W200" s="264"/>
      <c r="X200" s="399"/>
      <c r="Y200" s="23"/>
      <c r="Z200" s="23"/>
    </row>
    <row r="201" spans="1:26" ht="18" customHeight="1">
      <c r="A201" s="23"/>
      <c r="B201" s="284"/>
      <c r="C201" s="330" t="s">
        <v>234</v>
      </c>
      <c r="D201" s="331"/>
      <c r="E201" s="332">
        <v>80</v>
      </c>
      <c r="F201" s="236"/>
      <c r="G201" s="236"/>
      <c r="H201" s="236"/>
      <c r="I201" s="236"/>
      <c r="J201" s="236"/>
      <c r="K201" s="236"/>
      <c r="L201" s="236"/>
      <c r="M201" s="315">
        <f>80*1000</f>
        <v>80000</v>
      </c>
      <c r="N201" s="396"/>
      <c r="O201" s="396"/>
      <c r="P201" s="396"/>
      <c r="Q201" s="396"/>
      <c r="R201" s="396"/>
      <c r="S201" s="396"/>
      <c r="T201" s="396"/>
      <c r="U201" s="396"/>
      <c r="V201" s="396"/>
      <c r="W201" s="396"/>
      <c r="X201" s="397"/>
      <c r="Y201" s="23"/>
      <c r="Z201" s="23"/>
    </row>
    <row r="202" spans="1:26" ht="19.5" customHeight="1">
      <c r="A202" s="23"/>
      <c r="B202" s="284"/>
      <c r="C202" s="312" t="s">
        <v>235</v>
      </c>
      <c r="D202" s="242"/>
      <c r="E202" s="332">
        <v>8</v>
      </c>
      <c r="F202" s="236"/>
      <c r="G202" s="236"/>
      <c r="H202" s="236"/>
      <c r="I202" s="236"/>
      <c r="J202" s="236"/>
      <c r="K202" s="236"/>
      <c r="L202" s="236"/>
      <c r="M202" s="315">
        <f>E202*1500</f>
        <v>12000</v>
      </c>
      <c r="N202" s="236"/>
      <c r="O202" s="236"/>
      <c r="P202" s="236"/>
      <c r="Q202" s="236"/>
      <c r="R202" s="236"/>
      <c r="S202" s="236"/>
      <c r="T202" s="236"/>
      <c r="U202" s="236"/>
      <c r="V202" s="236"/>
      <c r="W202" s="236"/>
      <c r="X202" s="316"/>
      <c r="Y202" s="23"/>
      <c r="Z202" s="23"/>
    </row>
    <row r="203" spans="1:26" ht="15.75" customHeight="1">
      <c r="A203" s="23"/>
      <c r="B203" s="284"/>
      <c r="C203" s="312" t="s">
        <v>236</v>
      </c>
      <c r="D203" s="242"/>
      <c r="E203" s="332">
        <v>55</v>
      </c>
      <c r="F203" s="236"/>
      <c r="G203" s="236"/>
      <c r="H203" s="236"/>
      <c r="I203" s="236"/>
      <c r="J203" s="236"/>
      <c r="K203" s="236"/>
      <c r="L203" s="236"/>
      <c r="M203" s="315">
        <f>E203*100</f>
        <v>5500</v>
      </c>
      <c r="N203" s="236"/>
      <c r="O203" s="236"/>
      <c r="P203" s="236"/>
      <c r="Q203" s="236"/>
      <c r="R203" s="236"/>
      <c r="S203" s="236"/>
      <c r="T203" s="236"/>
      <c r="U203" s="236"/>
      <c r="V203" s="236"/>
      <c r="W203" s="236"/>
      <c r="X203" s="316"/>
      <c r="Y203" s="23"/>
      <c r="Z203" s="23"/>
    </row>
    <row r="204" spans="1:26" ht="15.75" customHeight="1">
      <c r="A204" s="23"/>
      <c r="B204" s="284"/>
      <c r="C204" s="312" t="s">
        <v>237</v>
      </c>
      <c r="D204" s="242"/>
      <c r="E204" s="332">
        <v>20</v>
      </c>
      <c r="F204" s="236"/>
      <c r="G204" s="236"/>
      <c r="H204" s="236"/>
      <c r="I204" s="236"/>
      <c r="J204" s="236"/>
      <c r="K204" s="236"/>
      <c r="L204" s="236"/>
      <c r="M204" s="315">
        <f>E204*300</f>
        <v>6000</v>
      </c>
      <c r="N204" s="236"/>
      <c r="O204" s="236"/>
      <c r="P204" s="236"/>
      <c r="Q204" s="236"/>
      <c r="R204" s="236"/>
      <c r="S204" s="236"/>
      <c r="T204" s="236"/>
      <c r="U204" s="236"/>
      <c r="V204" s="236"/>
      <c r="W204" s="236"/>
      <c r="X204" s="316"/>
      <c r="Y204" s="23"/>
      <c r="Z204" s="23"/>
    </row>
    <row r="205" spans="1:26" ht="15.75" customHeight="1">
      <c r="A205" s="23"/>
      <c r="B205" s="284"/>
      <c r="C205" s="312"/>
      <c r="D205" s="242"/>
      <c r="E205" s="332"/>
      <c r="F205" s="236"/>
      <c r="G205" s="236"/>
      <c r="H205" s="236"/>
      <c r="I205" s="236"/>
      <c r="J205" s="236"/>
      <c r="K205" s="236"/>
      <c r="L205" s="236"/>
      <c r="M205" s="315"/>
      <c r="N205" s="236"/>
      <c r="O205" s="236"/>
      <c r="P205" s="236"/>
      <c r="Q205" s="236"/>
      <c r="R205" s="236"/>
      <c r="S205" s="236"/>
      <c r="T205" s="236"/>
      <c r="U205" s="236"/>
      <c r="V205" s="236"/>
      <c r="W205" s="236"/>
      <c r="X205" s="316"/>
      <c r="Y205" s="23"/>
      <c r="Z205" s="23"/>
    </row>
    <row r="206" spans="1:26" ht="15.75" customHeight="1">
      <c r="A206" s="23"/>
      <c r="B206" s="284"/>
      <c r="C206" s="312"/>
      <c r="D206" s="242"/>
      <c r="E206" s="332"/>
      <c r="F206" s="236"/>
      <c r="G206" s="236"/>
      <c r="H206" s="236"/>
      <c r="I206" s="236"/>
      <c r="J206" s="236"/>
      <c r="K206" s="236"/>
      <c r="L206" s="236"/>
      <c r="M206" s="315"/>
      <c r="N206" s="236"/>
      <c r="O206" s="236"/>
      <c r="P206" s="236"/>
      <c r="Q206" s="236"/>
      <c r="R206" s="236"/>
      <c r="S206" s="236"/>
      <c r="T206" s="236"/>
      <c r="U206" s="236"/>
      <c r="V206" s="236"/>
      <c r="W206" s="236"/>
      <c r="X206" s="316"/>
      <c r="Y206" s="23"/>
      <c r="Z206" s="23"/>
    </row>
    <row r="207" spans="1:26" ht="15.75" customHeight="1" thickBot="1">
      <c r="A207" s="23"/>
      <c r="B207" s="285"/>
      <c r="C207" s="313"/>
      <c r="D207" s="314"/>
      <c r="E207" s="335"/>
      <c r="F207" s="215"/>
      <c r="G207" s="215"/>
      <c r="H207" s="215"/>
      <c r="I207" s="215"/>
      <c r="J207" s="215"/>
      <c r="K207" s="215"/>
      <c r="L207" s="215"/>
      <c r="M207" s="317"/>
      <c r="N207" s="215"/>
      <c r="O207" s="215"/>
      <c r="P207" s="215"/>
      <c r="Q207" s="215"/>
      <c r="R207" s="215"/>
      <c r="S207" s="215"/>
      <c r="T207" s="215"/>
      <c r="U207" s="215"/>
      <c r="V207" s="215"/>
      <c r="W207" s="215"/>
      <c r="X207" s="318"/>
      <c r="Y207" s="23"/>
      <c r="Z207" s="23"/>
    </row>
    <row r="208" spans="1:26" ht="3" customHeight="1">
      <c r="A208" s="23"/>
      <c r="B208" s="298" t="s">
        <v>238</v>
      </c>
      <c r="C208" s="249"/>
      <c r="D208" s="249"/>
      <c r="E208" s="299"/>
      <c r="F208" s="299"/>
      <c r="G208" s="299"/>
      <c r="H208" s="299"/>
      <c r="I208" s="299"/>
      <c r="J208" s="299"/>
      <c r="K208" s="299"/>
      <c r="L208" s="299"/>
      <c r="M208" s="299"/>
      <c r="N208" s="299"/>
      <c r="O208" s="299"/>
      <c r="P208" s="299"/>
      <c r="Q208" s="299"/>
      <c r="R208" s="299"/>
      <c r="S208" s="299"/>
      <c r="T208" s="299"/>
      <c r="U208" s="299"/>
      <c r="V208" s="299"/>
      <c r="W208" s="299"/>
      <c r="X208" s="300"/>
      <c r="Y208" s="23"/>
      <c r="Z208" s="23"/>
    </row>
    <row r="209" spans="1:26" ht="6" customHeight="1">
      <c r="A209" s="23"/>
      <c r="B209" s="301"/>
      <c r="C209" s="190"/>
      <c r="D209" s="190"/>
      <c r="E209" s="190"/>
      <c r="F209" s="190"/>
      <c r="G209" s="190"/>
      <c r="H209" s="190"/>
      <c r="I209" s="190"/>
      <c r="J209" s="190"/>
      <c r="K209" s="190"/>
      <c r="L209" s="190"/>
      <c r="M209" s="190"/>
      <c r="N209" s="190"/>
      <c r="O209" s="190"/>
      <c r="P209" s="190"/>
      <c r="Q209" s="190"/>
      <c r="R209" s="190"/>
      <c r="S209" s="190"/>
      <c r="T209" s="190"/>
      <c r="U209" s="190"/>
      <c r="V209" s="190"/>
      <c r="W209" s="190"/>
      <c r="X209" s="302"/>
      <c r="Y209" s="23"/>
      <c r="Z209" s="23"/>
    </row>
    <row r="210" spans="1:26" ht="15" customHeight="1" thickBot="1">
      <c r="A210" s="23"/>
      <c r="B210" s="303"/>
      <c r="C210" s="304"/>
      <c r="D210" s="304"/>
      <c r="E210" s="304"/>
      <c r="F210" s="304"/>
      <c r="G210" s="304"/>
      <c r="H210" s="304"/>
      <c r="I210" s="304"/>
      <c r="J210" s="304"/>
      <c r="K210" s="304"/>
      <c r="L210" s="304"/>
      <c r="M210" s="304"/>
      <c r="N210" s="304"/>
      <c r="O210" s="304"/>
      <c r="P210" s="304"/>
      <c r="Q210" s="304"/>
      <c r="R210" s="304"/>
      <c r="S210" s="304"/>
      <c r="T210" s="304"/>
      <c r="U210" s="304"/>
      <c r="V210" s="304"/>
      <c r="W210" s="304"/>
      <c r="X210" s="305"/>
      <c r="Y210" s="23"/>
      <c r="Z210" s="23"/>
    </row>
    <row r="211" spans="1:26" ht="144" customHeight="1">
      <c r="A211" s="23"/>
      <c r="B211" s="294">
        <v>11</v>
      </c>
      <c r="C211" s="319" t="s">
        <v>239</v>
      </c>
      <c r="D211" s="307"/>
      <c r="E211" s="307"/>
      <c r="F211" s="307"/>
      <c r="G211" s="307"/>
      <c r="H211" s="307"/>
      <c r="I211" s="307"/>
      <c r="J211" s="307"/>
      <c r="K211" s="307"/>
      <c r="L211" s="307"/>
      <c r="M211" s="307"/>
      <c r="N211" s="307"/>
      <c r="O211" s="307"/>
      <c r="P211" s="307"/>
      <c r="Q211" s="307"/>
      <c r="R211" s="307"/>
      <c r="S211" s="307"/>
      <c r="T211" s="307"/>
      <c r="U211" s="307"/>
      <c r="V211" s="307"/>
      <c r="W211" s="307"/>
      <c r="X211" s="308"/>
      <c r="Y211" s="23"/>
      <c r="Z211" s="23"/>
    </row>
    <row r="212" spans="1:26" ht="15.75" customHeight="1">
      <c r="A212" s="23"/>
      <c r="B212" s="201"/>
      <c r="C212" s="320" t="s">
        <v>240</v>
      </c>
      <c r="D212" s="259"/>
      <c r="E212" s="259"/>
      <c r="F212" s="259"/>
      <c r="G212" s="259"/>
      <c r="H212" s="259"/>
      <c r="I212" s="259"/>
      <c r="J212" s="259"/>
      <c r="K212" s="259"/>
      <c r="L212" s="259"/>
      <c r="M212" s="259"/>
      <c r="N212" s="259"/>
      <c r="O212" s="259"/>
      <c r="P212" s="259"/>
      <c r="Q212" s="259"/>
      <c r="R212" s="259"/>
      <c r="S212" s="259"/>
      <c r="T212" s="259"/>
      <c r="U212" s="259"/>
      <c r="V212" s="259"/>
      <c r="W212" s="259"/>
      <c r="X212" s="321"/>
      <c r="Y212" s="23"/>
      <c r="Z212" s="23"/>
    </row>
    <row r="213" spans="1:26" ht="34.5" customHeight="1">
      <c r="A213" s="23"/>
      <c r="B213" s="201"/>
      <c r="C213" s="25" t="s">
        <v>241</v>
      </c>
      <c r="D213" s="136" t="s">
        <v>242</v>
      </c>
      <c r="E213" s="325" t="s">
        <v>243</v>
      </c>
      <c r="F213" s="323"/>
      <c r="G213" s="324"/>
      <c r="H213" s="322" t="s">
        <v>244</v>
      </c>
      <c r="I213" s="323"/>
      <c r="J213" s="323"/>
      <c r="K213" s="323"/>
      <c r="L213" s="323"/>
      <c r="M213" s="324"/>
      <c r="N213" s="325" t="s">
        <v>245</v>
      </c>
      <c r="O213" s="323"/>
      <c r="P213" s="323"/>
      <c r="Q213" s="323"/>
      <c r="R213" s="323"/>
      <c r="S213" s="323"/>
      <c r="T213" s="323"/>
      <c r="U213" s="323"/>
      <c r="V213" s="323"/>
      <c r="W213" s="323"/>
      <c r="X213" s="326"/>
      <c r="Y213" s="23"/>
      <c r="Z213" s="23"/>
    </row>
    <row r="214" spans="1:26" ht="15.75" customHeight="1">
      <c r="A214" s="23"/>
      <c r="B214" s="201"/>
      <c r="C214" s="145" t="s">
        <v>246</v>
      </c>
      <c r="D214" s="145" t="s">
        <v>247</v>
      </c>
      <c r="E214" s="333" t="s">
        <v>248</v>
      </c>
      <c r="F214" s="221"/>
      <c r="G214" s="331"/>
      <c r="H214" s="334" t="s">
        <v>249</v>
      </c>
      <c r="I214" s="236"/>
      <c r="J214" s="236"/>
      <c r="K214" s="236"/>
      <c r="L214" s="236"/>
      <c r="M214" s="242"/>
      <c r="N214" s="334" t="s">
        <v>250</v>
      </c>
      <c r="O214" s="236"/>
      <c r="P214" s="236"/>
      <c r="Q214" s="236"/>
      <c r="R214" s="236"/>
      <c r="S214" s="236"/>
      <c r="T214" s="236"/>
      <c r="U214" s="236"/>
      <c r="V214" s="236"/>
      <c r="W214" s="236"/>
      <c r="X214" s="268"/>
      <c r="Y214" s="23"/>
      <c r="Z214" s="23"/>
    </row>
    <row r="215" spans="1:26" ht="15.75" customHeight="1">
      <c r="A215" s="23"/>
      <c r="B215" s="201"/>
      <c r="C215" s="145" t="s">
        <v>246</v>
      </c>
      <c r="D215" s="145" t="s">
        <v>251</v>
      </c>
      <c r="E215" s="334" t="s">
        <v>252</v>
      </c>
      <c r="F215" s="236"/>
      <c r="G215" s="242"/>
      <c r="H215" s="334" t="s">
        <v>253</v>
      </c>
      <c r="I215" s="236"/>
      <c r="J215" s="236"/>
      <c r="K215" s="236"/>
      <c r="L215" s="236"/>
      <c r="M215" s="242"/>
      <c r="N215" s="334" t="s">
        <v>250</v>
      </c>
      <c r="O215" s="236"/>
      <c r="P215" s="236"/>
      <c r="Q215" s="236"/>
      <c r="R215" s="236"/>
      <c r="S215" s="236"/>
      <c r="T215" s="236"/>
      <c r="U215" s="236"/>
      <c r="V215" s="236"/>
      <c r="W215" s="236"/>
      <c r="X215" s="268"/>
      <c r="Y215" s="23"/>
      <c r="Z215" s="23"/>
    </row>
    <row r="216" spans="1:26" ht="15.75" customHeight="1">
      <c r="A216" s="23"/>
      <c r="B216" s="201"/>
      <c r="C216" s="145"/>
      <c r="D216" s="130"/>
      <c r="E216" s="334"/>
      <c r="F216" s="236"/>
      <c r="G216" s="242"/>
      <c r="H216" s="334"/>
      <c r="I216" s="236"/>
      <c r="J216" s="236"/>
      <c r="K216" s="236"/>
      <c r="L216" s="236"/>
      <c r="M216" s="236"/>
      <c r="N216" s="334"/>
      <c r="O216" s="236"/>
      <c r="P216" s="236"/>
      <c r="Q216" s="236"/>
      <c r="R216" s="236"/>
      <c r="S216" s="236"/>
      <c r="T216" s="236"/>
      <c r="U216" s="236"/>
      <c r="V216" s="236"/>
      <c r="W216" s="236"/>
      <c r="X216" s="268"/>
      <c r="Y216" s="23"/>
      <c r="Z216" s="23"/>
    </row>
    <row r="217" spans="1:26" ht="15.75" customHeight="1">
      <c r="A217" s="23"/>
      <c r="B217" s="201"/>
      <c r="C217" s="145"/>
      <c r="D217" s="145"/>
      <c r="E217" s="334"/>
      <c r="F217" s="236"/>
      <c r="G217" s="242"/>
      <c r="H217" s="334"/>
      <c r="I217" s="236"/>
      <c r="J217" s="236"/>
      <c r="K217" s="236"/>
      <c r="L217" s="236"/>
      <c r="M217" s="242"/>
      <c r="N217" s="334"/>
      <c r="O217" s="236"/>
      <c r="P217" s="236"/>
      <c r="Q217" s="236"/>
      <c r="R217" s="236"/>
      <c r="S217" s="236"/>
      <c r="T217" s="236"/>
      <c r="U217" s="236"/>
      <c r="V217" s="236"/>
      <c r="W217" s="236"/>
      <c r="X217" s="268"/>
      <c r="Y217" s="23"/>
      <c r="Z217" s="23"/>
    </row>
    <row r="218" spans="1:26" ht="15.75" customHeight="1">
      <c r="A218" s="23"/>
      <c r="B218" s="201"/>
      <c r="C218" s="145"/>
      <c r="D218" s="145"/>
      <c r="E218" s="334"/>
      <c r="F218" s="236"/>
      <c r="G218" s="242"/>
      <c r="H218" s="334"/>
      <c r="I218" s="236"/>
      <c r="J218" s="236"/>
      <c r="K218" s="236"/>
      <c r="L218" s="236"/>
      <c r="M218" s="242"/>
      <c r="N218" s="334"/>
      <c r="O218" s="236"/>
      <c r="P218" s="236"/>
      <c r="Q218" s="236"/>
      <c r="R218" s="236"/>
      <c r="S218" s="236"/>
      <c r="T218" s="236"/>
      <c r="U218" s="236"/>
      <c r="V218" s="236"/>
      <c r="W218" s="236"/>
      <c r="X218" s="268"/>
      <c r="Y218" s="23"/>
      <c r="Z218" s="23"/>
    </row>
    <row r="219" spans="1:26" ht="15.75" customHeight="1">
      <c r="A219" s="23"/>
      <c r="B219" s="201"/>
      <c r="C219" s="145"/>
      <c r="D219" s="145"/>
      <c r="E219" s="334"/>
      <c r="F219" s="236"/>
      <c r="G219" s="242"/>
      <c r="H219" s="334"/>
      <c r="I219" s="236"/>
      <c r="J219" s="236"/>
      <c r="K219" s="236"/>
      <c r="L219" s="236"/>
      <c r="M219" s="242"/>
      <c r="N219" s="334"/>
      <c r="O219" s="236"/>
      <c r="P219" s="236"/>
      <c r="Q219" s="236"/>
      <c r="R219" s="236"/>
      <c r="S219" s="236"/>
      <c r="T219" s="236"/>
      <c r="U219" s="236"/>
      <c r="V219" s="236"/>
      <c r="W219" s="236"/>
      <c r="X219" s="268"/>
      <c r="Y219" s="23"/>
      <c r="Z219" s="23"/>
    </row>
    <row r="220" spans="1:26" ht="15.75" customHeight="1" thickBot="1">
      <c r="A220" s="23"/>
      <c r="B220" s="201"/>
      <c r="C220" s="24"/>
      <c r="D220" s="24"/>
      <c r="E220" s="341"/>
      <c r="F220" s="215"/>
      <c r="G220" s="342"/>
      <c r="H220" s="366"/>
      <c r="I220" s="215"/>
      <c r="J220" s="215"/>
      <c r="K220" s="215"/>
      <c r="L220" s="215"/>
      <c r="M220" s="342"/>
      <c r="N220" s="341"/>
      <c r="O220" s="215"/>
      <c r="P220" s="215"/>
      <c r="Q220" s="215"/>
      <c r="R220" s="215"/>
      <c r="S220" s="215"/>
      <c r="T220" s="215"/>
      <c r="U220" s="215"/>
      <c r="V220" s="215"/>
      <c r="W220" s="215"/>
      <c r="X220" s="216"/>
      <c r="Y220" s="23"/>
      <c r="Z220" s="23"/>
    </row>
    <row r="221" spans="1:26" ht="9" customHeight="1">
      <c r="A221" s="23"/>
      <c r="B221" s="365"/>
      <c r="C221" s="227"/>
      <c r="D221" s="227"/>
      <c r="E221" s="227"/>
      <c r="F221" s="227"/>
      <c r="G221" s="227"/>
      <c r="H221" s="227"/>
      <c r="I221" s="227"/>
      <c r="J221" s="227"/>
      <c r="K221" s="227"/>
      <c r="L221" s="227"/>
      <c r="M221" s="227"/>
      <c r="N221" s="227"/>
      <c r="O221" s="227"/>
      <c r="P221" s="227"/>
      <c r="Q221" s="227"/>
      <c r="R221" s="227"/>
      <c r="S221" s="227"/>
      <c r="T221" s="227"/>
      <c r="U221" s="227"/>
      <c r="V221" s="227"/>
      <c r="W221" s="227"/>
      <c r="X221" s="228"/>
      <c r="Y221" s="23"/>
      <c r="Z221" s="23"/>
    </row>
    <row r="222" spans="1:26" ht="9" customHeight="1" thickBot="1">
      <c r="A222" s="23"/>
      <c r="B222" s="232"/>
      <c r="C222" s="233"/>
      <c r="D222" s="233"/>
      <c r="E222" s="233"/>
      <c r="F222" s="233"/>
      <c r="G222" s="233"/>
      <c r="H222" s="233"/>
      <c r="I222" s="233"/>
      <c r="J222" s="233"/>
      <c r="K222" s="233"/>
      <c r="L222" s="233"/>
      <c r="M222" s="233"/>
      <c r="N222" s="233"/>
      <c r="O222" s="233"/>
      <c r="P222" s="233"/>
      <c r="Q222" s="233"/>
      <c r="R222" s="233"/>
      <c r="S222" s="233"/>
      <c r="T222" s="233"/>
      <c r="U222" s="233"/>
      <c r="V222" s="233"/>
      <c r="W222" s="233"/>
      <c r="X222" s="234"/>
      <c r="Y222" s="23"/>
      <c r="Z222" s="23"/>
    </row>
    <row r="223" spans="1:26" ht="15.75" customHeight="1">
      <c r="A223" s="23"/>
      <c r="B223" s="250" t="s">
        <v>254</v>
      </c>
      <c r="C223" s="336" t="s">
        <v>255</v>
      </c>
      <c r="D223" s="337"/>
      <c r="E223" s="337"/>
      <c r="F223" s="337"/>
      <c r="G223" s="337"/>
      <c r="H223" s="337"/>
      <c r="I223" s="337"/>
      <c r="J223" s="337"/>
      <c r="K223" s="337"/>
      <c r="L223" s="337"/>
      <c r="M223" s="337"/>
      <c r="N223" s="337"/>
      <c r="O223" s="337"/>
      <c r="P223" s="337"/>
      <c r="Q223" s="337"/>
      <c r="R223" s="337"/>
      <c r="S223" s="337"/>
      <c r="T223" s="337"/>
      <c r="U223" s="337"/>
      <c r="V223" s="337"/>
      <c r="W223" s="337"/>
      <c r="X223" s="338"/>
      <c r="Y223" s="23"/>
      <c r="Z223" s="23"/>
    </row>
    <row r="224" spans="1:26" ht="15.75" customHeight="1">
      <c r="A224" s="23"/>
      <c r="B224" s="201"/>
      <c r="C224" s="343" t="s">
        <v>256</v>
      </c>
      <c r="D224" s="344"/>
      <c r="E224" s="344"/>
      <c r="F224" s="344"/>
      <c r="G224" s="344"/>
      <c r="H224" s="344"/>
      <c r="I224" s="344"/>
      <c r="J224" s="345"/>
      <c r="K224" s="353" t="s">
        <v>257</v>
      </c>
      <c r="L224" s="354"/>
      <c r="M224" s="354"/>
      <c r="N224" s="354"/>
      <c r="O224" s="355"/>
      <c r="P224" s="339" t="s">
        <v>258</v>
      </c>
      <c r="Q224" s="215"/>
      <c r="R224" s="215"/>
      <c r="S224" s="215"/>
      <c r="T224" s="215"/>
      <c r="U224" s="215"/>
      <c r="V224" s="215"/>
      <c r="W224" s="215"/>
      <c r="X224" s="216"/>
      <c r="Y224" s="23"/>
      <c r="Z224" s="23"/>
    </row>
    <row r="225" spans="1:26" ht="33.6" customHeight="1">
      <c r="A225" s="23"/>
      <c r="B225" s="201"/>
      <c r="C225" s="340" t="s">
        <v>259</v>
      </c>
      <c r="D225" s="236"/>
      <c r="E225" s="236"/>
      <c r="F225" s="236"/>
      <c r="G225" s="236"/>
      <c r="H225" s="236"/>
      <c r="I225" s="236"/>
      <c r="J225" s="242"/>
      <c r="K225" s="356"/>
      <c r="L225" s="337"/>
      <c r="M225" s="337"/>
      <c r="N225" s="337"/>
      <c r="O225" s="357"/>
      <c r="P225" s="220"/>
      <c r="Q225" s="221"/>
      <c r="R225" s="221"/>
      <c r="S225" s="221"/>
      <c r="T225" s="221"/>
      <c r="U225" s="221"/>
      <c r="V225" s="221"/>
      <c r="W225" s="221"/>
      <c r="X225" s="222"/>
      <c r="Y225" s="23"/>
      <c r="Z225" s="23"/>
    </row>
    <row r="226" spans="1:26" ht="15.75" customHeight="1">
      <c r="A226" s="23"/>
      <c r="B226" s="201"/>
      <c r="C226" s="343" t="s">
        <v>260</v>
      </c>
      <c r="D226" s="344"/>
      <c r="E226" s="344"/>
      <c r="F226" s="344"/>
      <c r="G226" s="344"/>
      <c r="H226" s="344"/>
      <c r="I226" s="344"/>
      <c r="J226" s="345"/>
      <c r="K226" s="353" t="s">
        <v>261</v>
      </c>
      <c r="L226" s="354"/>
      <c r="M226" s="354"/>
      <c r="N226" s="354"/>
      <c r="O226" s="355"/>
      <c r="P226" s="358" t="s">
        <v>262</v>
      </c>
      <c r="Q226" s="215"/>
      <c r="R226" s="215"/>
      <c r="S226" s="215"/>
      <c r="T226" s="215"/>
      <c r="U226" s="215"/>
      <c r="V226" s="215"/>
      <c r="W226" s="215"/>
      <c r="X226" s="216"/>
      <c r="Y226" s="23"/>
      <c r="Z226" s="23"/>
    </row>
    <row r="227" spans="1:26" ht="15.75" customHeight="1">
      <c r="A227" s="23"/>
      <c r="B227" s="201"/>
      <c r="C227" s="346" t="s">
        <v>263</v>
      </c>
      <c r="D227" s="215"/>
      <c r="E227" s="215"/>
      <c r="F227" s="215"/>
      <c r="G227" s="215"/>
      <c r="H227" s="215"/>
      <c r="I227" s="215"/>
      <c r="J227" s="342"/>
      <c r="K227" s="356"/>
      <c r="L227" s="337"/>
      <c r="M227" s="337"/>
      <c r="N227" s="337"/>
      <c r="O227" s="357"/>
      <c r="P227" s="220"/>
      <c r="Q227" s="221"/>
      <c r="R227" s="221"/>
      <c r="S227" s="221"/>
      <c r="T227" s="221"/>
      <c r="U227" s="221"/>
      <c r="V227" s="221"/>
      <c r="W227" s="221"/>
      <c r="X227" s="222"/>
      <c r="Y227" s="23"/>
      <c r="Z227" s="23"/>
    </row>
    <row r="228" spans="1:26" ht="15.75" customHeight="1">
      <c r="A228" s="23"/>
      <c r="B228" s="201"/>
      <c r="C228" s="347"/>
      <c r="D228" s="348"/>
      <c r="E228" s="348"/>
      <c r="F228" s="348"/>
      <c r="G228" s="348"/>
      <c r="H228" s="348"/>
      <c r="I228" s="348"/>
      <c r="J228" s="349"/>
      <c r="K228" s="353" t="s">
        <v>264</v>
      </c>
      <c r="L228" s="354"/>
      <c r="M228" s="354"/>
      <c r="N228" s="354"/>
      <c r="O228" s="355"/>
      <c r="P228" s="362">
        <v>46848</v>
      </c>
      <c r="Q228" s="215"/>
      <c r="R228" s="215"/>
      <c r="S228" s="215"/>
      <c r="T228" s="215"/>
      <c r="U228" s="215"/>
      <c r="V228" s="215"/>
      <c r="W228" s="215"/>
      <c r="X228" s="216"/>
      <c r="Y228" s="23"/>
      <c r="Z228" s="23"/>
    </row>
    <row r="229" spans="1:26" ht="15.75" customHeight="1" thickBot="1">
      <c r="A229" s="23"/>
      <c r="B229" s="202"/>
      <c r="C229" s="350"/>
      <c r="D229" s="351"/>
      <c r="E229" s="351"/>
      <c r="F229" s="351"/>
      <c r="G229" s="351"/>
      <c r="H229" s="351"/>
      <c r="I229" s="351"/>
      <c r="J229" s="352"/>
      <c r="K229" s="359"/>
      <c r="L229" s="360"/>
      <c r="M229" s="360"/>
      <c r="N229" s="360"/>
      <c r="O229" s="361"/>
      <c r="P229" s="363"/>
      <c r="Q229" s="351"/>
      <c r="R229" s="351"/>
      <c r="S229" s="351"/>
      <c r="T229" s="351"/>
      <c r="U229" s="351"/>
      <c r="V229" s="351"/>
      <c r="W229" s="351"/>
      <c r="X229" s="364"/>
      <c r="Y229" s="23"/>
      <c r="Z229" s="23"/>
    </row>
    <row r="230" spans="1:26"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5.7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5.7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5.7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5.7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5.7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5.7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5.7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5.7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5.7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5.7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5.7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5.7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5.7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5.7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5.7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5.7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5.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5.7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5.7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5.7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5.7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5.7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5.7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5.7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5.7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5.7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5.7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5.7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5.7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5.7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5.7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5.7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5.7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5.7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5.7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5.7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5.7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5.7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5.7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5.7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5.7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5.7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5.7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5.7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5.7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5.7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5.7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5.7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5.7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5.7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5.7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5.7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5.7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5.7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5.7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5.7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5.7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5.7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5.7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5.7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5.7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5.7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5.7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5.7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5.7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5.7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5.7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5.7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5.7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5.7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5.7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5.7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5.7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5.7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5.7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5.7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5.7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5.7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5.7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5.7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5.7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5.7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5.7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5.7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5.7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5.7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5.7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5.7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5.7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5.7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5.7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5.7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5.7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5.7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5.7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5.7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5.7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5.7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5.7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5.7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5.7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5.7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5.7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5.7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5.7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5.7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5.7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5.7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5.7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5.7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5.7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5.7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5.7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5.7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5.7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5.7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5.7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5.7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5.7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5.7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5.7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5.7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5.7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5.7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5.7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5.7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5.7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5.7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5.7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5.7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5.7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5.7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5.7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5.7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5.7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5.7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5.7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5.7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5.7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5.7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5.7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5.7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5.7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5.7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5.7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5.7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5.7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5.7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5.7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5.7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5.7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5.7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5.7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5.7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5.7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5.7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5.7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5.7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5.7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5.7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5.7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5.7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5.7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5.7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5.7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5.7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5.7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5.7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5.7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5.7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5.7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5.7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5.7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5.7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5.7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5.7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5.7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5.7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5.7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5.7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5.7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5.7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5.7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5.7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5.7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5.7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5.7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5.7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5.7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5.7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5.7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5.7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5.7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5.7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5.7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5.75" customHeight="1"/>
    <row r="430" spans="1:26" ht="15.75" customHeight="1"/>
    <row r="431" spans="1:26" ht="15.75" customHeight="1"/>
    <row r="432" spans="1:26" ht="15.75" customHeight="1"/>
    <row r="433" s="22" customFormat="1" ht="15.75" customHeight="1"/>
    <row r="434" s="22" customFormat="1" ht="15.75" customHeight="1"/>
    <row r="435" s="22" customFormat="1" ht="15.75" customHeight="1"/>
    <row r="436" s="22" customFormat="1" ht="15.75" customHeight="1"/>
    <row r="437" s="22" customFormat="1" ht="15.75" customHeight="1"/>
    <row r="438" s="22" customFormat="1" ht="15.75" customHeight="1"/>
    <row r="439" s="22" customFormat="1" ht="15.75" customHeight="1"/>
    <row r="440" s="22" customFormat="1" ht="15.75" customHeight="1"/>
    <row r="441" s="22" customFormat="1" ht="15.75" customHeight="1"/>
    <row r="442" s="22" customFormat="1" ht="15.75" customHeight="1"/>
    <row r="443" s="22" customFormat="1" ht="15.75" customHeight="1"/>
    <row r="444" s="22" customFormat="1" ht="15.75" customHeight="1"/>
    <row r="445" s="22" customFormat="1" ht="15.75" customHeight="1"/>
    <row r="446" s="22" customFormat="1" ht="15.75" customHeight="1"/>
    <row r="447" s="22" customFormat="1" ht="15.75" customHeight="1"/>
    <row r="448" s="22" customFormat="1" ht="15.75" customHeight="1"/>
    <row r="449" s="22" customFormat="1" ht="15.75" customHeight="1"/>
    <row r="450" s="22" customFormat="1" ht="15.75" customHeight="1"/>
    <row r="451" s="22" customFormat="1" ht="15.75" customHeight="1"/>
    <row r="452" s="22" customFormat="1" ht="15.75" customHeight="1"/>
    <row r="453" s="22" customFormat="1" ht="15.75" customHeight="1"/>
    <row r="454" s="22" customFormat="1" ht="15.75" customHeight="1"/>
    <row r="455" s="22" customFormat="1" ht="15.75" customHeight="1"/>
    <row r="456" s="22" customFormat="1" ht="15.75" customHeight="1"/>
    <row r="457" s="22" customFormat="1" ht="15.75" customHeight="1"/>
    <row r="458" s="22" customFormat="1" ht="15.75" customHeight="1"/>
    <row r="459" s="22" customFormat="1" ht="15.75" customHeight="1"/>
    <row r="460" s="22" customFormat="1" ht="15.75" customHeight="1"/>
    <row r="461" s="22" customFormat="1" ht="15.75" customHeight="1"/>
    <row r="462" s="22" customFormat="1" ht="15.75" customHeight="1"/>
    <row r="463" s="22" customFormat="1" ht="15.75" customHeight="1"/>
    <row r="464" s="22" customFormat="1" ht="15.75" customHeight="1"/>
    <row r="465" s="22" customFormat="1" ht="15.75" customHeight="1"/>
    <row r="466" s="22" customFormat="1" ht="15.75" customHeight="1"/>
    <row r="467" s="22" customFormat="1" ht="15.75" customHeight="1"/>
    <row r="468" s="22" customFormat="1" ht="15.75" customHeight="1"/>
    <row r="469" s="22" customFormat="1" ht="15.75" customHeight="1"/>
    <row r="470" s="22" customFormat="1" ht="15.75" customHeight="1"/>
    <row r="471" s="22" customFormat="1" ht="15.75" customHeight="1"/>
    <row r="472" s="22" customFormat="1" ht="15.75" customHeight="1"/>
    <row r="473" s="22" customFormat="1" ht="15.75" customHeight="1"/>
    <row r="474" s="22" customFormat="1" ht="15.75" customHeight="1"/>
    <row r="475" s="22" customFormat="1" ht="15.75" customHeight="1"/>
    <row r="476" s="22" customFormat="1" ht="15.75" customHeight="1"/>
    <row r="477" s="22" customFormat="1" ht="15.75" customHeight="1"/>
    <row r="478" s="22" customFormat="1" ht="15.75" customHeight="1"/>
    <row r="479" s="22" customFormat="1" ht="15.75" customHeight="1"/>
    <row r="480" s="22" customFormat="1" ht="15.75" customHeight="1"/>
    <row r="481" s="22" customFormat="1" ht="15.75" customHeight="1"/>
    <row r="482" s="22" customFormat="1" ht="15.75" customHeight="1"/>
    <row r="483" s="22" customFormat="1" ht="15.75" customHeight="1"/>
    <row r="484" s="22" customFormat="1" ht="15.75" customHeight="1"/>
    <row r="485" s="22" customFormat="1" ht="15.75" customHeight="1"/>
    <row r="486" s="22" customFormat="1" ht="15.75" customHeight="1"/>
    <row r="487" s="22" customFormat="1" ht="15.75" customHeight="1"/>
    <row r="488" s="22" customFormat="1" ht="15.75" customHeight="1"/>
    <row r="489" s="22" customFormat="1" ht="15.75" customHeight="1"/>
    <row r="490" s="22" customFormat="1" ht="15.75" customHeight="1"/>
    <row r="491" s="22" customFormat="1" ht="15.75" customHeight="1"/>
    <row r="492" s="22" customFormat="1" ht="15.75" customHeight="1"/>
    <row r="493" s="22" customFormat="1" ht="15.75" customHeight="1"/>
    <row r="494" s="22" customFormat="1" ht="15.75" customHeight="1"/>
    <row r="495" s="22" customFormat="1" ht="15.75" customHeight="1"/>
    <row r="496" s="22" customFormat="1" ht="15.75" customHeight="1"/>
    <row r="497" s="22" customFormat="1" ht="15.75" customHeight="1"/>
    <row r="498" s="22" customFormat="1" ht="15.75" customHeight="1"/>
    <row r="499" s="22" customFormat="1" ht="15.75" customHeight="1"/>
    <row r="500" s="22" customFormat="1" ht="15.75" customHeight="1"/>
    <row r="501" s="22" customFormat="1" ht="15.75" customHeight="1"/>
    <row r="502" s="22" customFormat="1" ht="15.75" customHeight="1"/>
    <row r="503" s="22" customFormat="1" ht="15.75" customHeight="1"/>
    <row r="504" s="22" customFormat="1" ht="15.75" customHeight="1"/>
    <row r="505" s="22" customFormat="1" ht="15.75" customHeight="1"/>
    <row r="506" s="22" customFormat="1" ht="15.75" customHeight="1"/>
    <row r="507" s="22" customFormat="1" ht="15.75" customHeight="1"/>
    <row r="508" s="22" customFormat="1" ht="15.75" customHeight="1"/>
    <row r="509" s="22" customFormat="1" ht="15.75" customHeight="1"/>
    <row r="510" s="22" customFormat="1" ht="15.75" customHeight="1"/>
    <row r="511" s="22" customFormat="1" ht="15.75" customHeight="1"/>
    <row r="512" s="22" customFormat="1" ht="15.75" customHeight="1"/>
    <row r="513" s="22" customFormat="1" ht="15.75" customHeight="1"/>
    <row r="514" s="22" customFormat="1" ht="15.75" customHeight="1"/>
    <row r="515" s="22" customFormat="1" ht="15.75" customHeight="1"/>
    <row r="516" s="22" customFormat="1" ht="15.75" customHeight="1"/>
    <row r="517" s="22" customFormat="1" ht="15.75" customHeight="1"/>
    <row r="518" s="22" customFormat="1" ht="15.75" customHeight="1"/>
    <row r="519" s="22" customFormat="1" ht="15.75" customHeight="1"/>
    <row r="520" s="22" customFormat="1" ht="15.75" customHeight="1"/>
    <row r="521" s="22" customFormat="1" ht="15.75" customHeight="1"/>
    <row r="522" s="22" customFormat="1" ht="15.75" customHeight="1"/>
    <row r="523" s="22" customFormat="1" ht="15.75" customHeight="1"/>
    <row r="524" s="22" customFormat="1" ht="15.75" customHeight="1"/>
    <row r="525" s="22" customFormat="1" ht="15.75" customHeight="1"/>
    <row r="526" s="22" customFormat="1" ht="15.75" customHeight="1"/>
    <row r="527" s="22" customFormat="1" ht="15.75" customHeight="1"/>
    <row r="528" s="22" customFormat="1" ht="15.75" customHeight="1"/>
    <row r="529" s="22" customFormat="1" ht="15.75" customHeight="1"/>
    <row r="530" s="22" customFormat="1" ht="15.75" customHeight="1"/>
    <row r="531" s="22" customFormat="1" ht="15.75" customHeight="1"/>
    <row r="532" s="22" customFormat="1" ht="15.75" customHeight="1"/>
    <row r="533" s="22" customFormat="1" ht="15.75" customHeight="1"/>
    <row r="534" s="22" customFormat="1" ht="15.75" customHeight="1"/>
    <row r="535" s="22" customFormat="1" ht="15.75" customHeight="1"/>
    <row r="536" s="22" customFormat="1" ht="15.75" customHeight="1"/>
    <row r="537" s="22" customFormat="1" ht="15.75" customHeight="1"/>
    <row r="538" s="22" customFormat="1" ht="15.75" customHeight="1"/>
    <row r="539" s="22" customFormat="1" ht="15.75" customHeight="1"/>
    <row r="540" s="22" customFormat="1" ht="15.75" customHeight="1"/>
    <row r="541" s="22" customFormat="1" ht="15.75" customHeight="1"/>
    <row r="542" s="22" customFormat="1" ht="15.75" customHeight="1"/>
    <row r="543" s="22" customFormat="1" ht="15.75" customHeight="1"/>
    <row r="544" s="22" customFormat="1" ht="15.75" customHeight="1"/>
    <row r="545" s="22" customFormat="1" ht="15.75" customHeight="1"/>
    <row r="546" s="22" customFormat="1" ht="15.75" customHeight="1"/>
    <row r="547" s="22" customFormat="1" ht="15.75" customHeight="1"/>
    <row r="548" s="22" customFormat="1" ht="15.75" customHeight="1"/>
    <row r="549" s="22" customFormat="1" ht="15.75" customHeight="1"/>
    <row r="550" s="22" customFormat="1" ht="15.75" customHeight="1"/>
    <row r="551" s="22" customFormat="1" ht="15.75" customHeight="1"/>
    <row r="552" s="22" customFormat="1" ht="15.75" customHeight="1"/>
    <row r="553" s="22" customFormat="1" ht="15.75" customHeight="1"/>
    <row r="554" s="22" customFormat="1" ht="15.75" customHeight="1"/>
    <row r="555" s="22" customFormat="1" ht="15.75" customHeight="1"/>
    <row r="556" s="22" customFormat="1" ht="15.75" customHeight="1"/>
    <row r="557" s="22" customFormat="1" ht="15.75" customHeight="1"/>
    <row r="558" s="22" customFormat="1" ht="15.75" customHeight="1"/>
    <row r="559" s="22" customFormat="1" ht="15.75" customHeight="1"/>
    <row r="560" s="22" customFormat="1" ht="15.75" customHeight="1"/>
    <row r="561" s="22" customFormat="1" ht="15.75" customHeight="1"/>
    <row r="562" s="22" customFormat="1" ht="15.75" customHeight="1"/>
    <row r="563" s="22" customFormat="1" ht="15.75" customHeight="1"/>
    <row r="564" s="22" customFormat="1" ht="15.75" customHeight="1"/>
    <row r="565" s="22" customFormat="1" ht="15.75" customHeight="1"/>
    <row r="566" s="22" customFormat="1" ht="15.75" customHeight="1"/>
    <row r="567" s="22" customFormat="1" ht="15.75" customHeight="1"/>
    <row r="568" s="22" customFormat="1" ht="15.75" customHeight="1"/>
    <row r="569" s="22" customFormat="1" ht="15.75" customHeight="1"/>
    <row r="570" s="22" customFormat="1" ht="15.75" customHeight="1"/>
    <row r="571" s="22" customFormat="1" ht="15.75" customHeight="1"/>
    <row r="572" s="22" customFormat="1" ht="15.75" customHeight="1"/>
    <row r="573" s="22" customFormat="1" ht="15.75" customHeight="1"/>
    <row r="574" s="22" customFormat="1" ht="15.75" customHeight="1"/>
    <row r="575" s="22" customFormat="1" ht="15.75" customHeight="1"/>
    <row r="576" s="22" customFormat="1" ht="15.75" customHeight="1"/>
    <row r="577" s="22" customFormat="1" ht="15.75" customHeight="1"/>
    <row r="578" s="22" customFormat="1" ht="15.75" customHeight="1"/>
    <row r="579" s="22" customFormat="1" ht="15.75" customHeight="1"/>
    <row r="580" s="22" customFormat="1" ht="15.75" customHeight="1"/>
    <row r="581" s="22" customFormat="1" ht="15.75" customHeight="1"/>
    <row r="582" s="22" customFormat="1" ht="15.75" customHeight="1"/>
    <row r="583" s="22" customFormat="1" ht="15.75" customHeight="1"/>
    <row r="584" s="22" customFormat="1" ht="15.75" customHeight="1"/>
    <row r="585" s="22" customFormat="1" ht="15.75" customHeight="1"/>
    <row r="586" s="22" customFormat="1" ht="15.75" customHeight="1"/>
    <row r="587" s="22" customFormat="1" ht="15.75" customHeight="1"/>
    <row r="588" s="22" customFormat="1" ht="15.75" customHeight="1"/>
    <row r="589" s="22" customFormat="1" ht="15.75" customHeight="1"/>
    <row r="590" s="22" customFormat="1" ht="15.75" customHeight="1"/>
    <row r="591" s="22" customFormat="1" ht="15.75" customHeight="1"/>
    <row r="592" s="22" customFormat="1" ht="15.75" customHeight="1"/>
    <row r="593" s="22" customFormat="1" ht="15.75" customHeight="1"/>
    <row r="594" s="22" customFormat="1" ht="15.75" customHeight="1"/>
    <row r="595" s="22" customFormat="1" ht="15.75" customHeight="1"/>
    <row r="596" s="22" customFormat="1" ht="15.75" customHeight="1"/>
    <row r="597" s="22" customFormat="1" ht="15.75" customHeight="1"/>
    <row r="598" s="22" customFormat="1" ht="15.75" customHeight="1"/>
    <row r="599" s="22" customFormat="1" ht="15.75" customHeight="1"/>
    <row r="600" s="22" customFormat="1" ht="15.75" customHeight="1"/>
    <row r="601" s="22" customFormat="1" ht="15.75" customHeight="1"/>
    <row r="602" s="22" customFormat="1" ht="15.75" customHeight="1"/>
    <row r="603" s="22" customFormat="1" ht="15.75" customHeight="1"/>
    <row r="604" s="22" customFormat="1" ht="15.75" customHeight="1"/>
    <row r="605" s="22" customFormat="1" ht="15.75" customHeight="1"/>
    <row r="606" s="22" customFormat="1" ht="15.75" customHeight="1"/>
    <row r="607" s="22" customFormat="1" ht="15.75" customHeight="1"/>
    <row r="608" s="22" customFormat="1" ht="15.75" customHeight="1"/>
    <row r="609" s="22" customFormat="1" ht="15.75" customHeight="1"/>
    <row r="610" s="22" customFormat="1" ht="15.75" customHeight="1"/>
    <row r="611" s="22" customFormat="1" ht="15.75" customHeight="1"/>
    <row r="612" s="22" customFormat="1" ht="15.75" customHeight="1"/>
    <row r="613" s="22" customFormat="1" ht="15.75" customHeight="1"/>
    <row r="614" s="22" customFormat="1" ht="15.75" customHeight="1"/>
    <row r="615" s="22" customFormat="1" ht="15.75" customHeight="1"/>
    <row r="616" s="22" customFormat="1" ht="15.75" customHeight="1"/>
    <row r="617" s="22" customFormat="1" ht="15.75" customHeight="1"/>
    <row r="618" s="22" customFormat="1" ht="15.75" customHeight="1"/>
    <row r="619" s="22" customFormat="1" ht="15.75" customHeight="1"/>
    <row r="620" s="22" customFormat="1" ht="15.75" customHeight="1"/>
    <row r="621" s="22" customFormat="1" ht="15.75" customHeight="1"/>
    <row r="622" s="22" customFormat="1" ht="15.75" customHeight="1"/>
    <row r="623" s="22" customFormat="1" ht="15.75" customHeight="1"/>
    <row r="624" s="22" customFormat="1" ht="15.75" customHeight="1"/>
    <row r="625" s="22" customFormat="1" ht="15.75" customHeight="1"/>
    <row r="626" s="22" customFormat="1" ht="15.75" customHeight="1"/>
    <row r="627" s="22" customFormat="1" ht="15.75" customHeight="1"/>
    <row r="628" s="22" customFormat="1" ht="15.75" customHeight="1"/>
    <row r="629" s="22" customFormat="1" ht="15.75" customHeight="1"/>
    <row r="630" s="22" customFormat="1" ht="15.75" customHeight="1"/>
    <row r="631" s="22" customFormat="1" ht="15.75" customHeight="1"/>
    <row r="632" s="22" customFormat="1" ht="15.75" customHeight="1"/>
    <row r="633" s="22" customFormat="1" ht="15.75" customHeight="1"/>
    <row r="634" s="22" customFormat="1" ht="15.75" customHeight="1"/>
    <row r="635" s="22" customFormat="1" ht="15.75" customHeight="1"/>
    <row r="636" s="22" customFormat="1" ht="15.75" customHeight="1"/>
    <row r="637" s="22" customFormat="1" ht="15.75" customHeight="1"/>
    <row r="638" s="22" customFormat="1" ht="15.75" customHeight="1"/>
    <row r="639" s="22" customFormat="1" ht="15.75" customHeight="1"/>
    <row r="640" s="22" customFormat="1" ht="15.75" customHeight="1"/>
    <row r="641" s="22" customFormat="1" ht="15.75" customHeight="1"/>
    <row r="642" s="22" customFormat="1" ht="15.75" customHeight="1"/>
    <row r="643" s="22" customFormat="1" ht="15.75" customHeight="1"/>
    <row r="644" s="22" customFormat="1" ht="15.75" customHeight="1"/>
    <row r="645" s="22" customFormat="1" ht="15.75" customHeight="1"/>
    <row r="646" s="22" customFormat="1" ht="15.75" customHeight="1"/>
    <row r="647" s="22" customFormat="1" ht="15.75" customHeight="1"/>
    <row r="648" s="22" customFormat="1" ht="15.75" customHeight="1"/>
    <row r="649" s="22" customFormat="1" ht="15.75" customHeight="1"/>
    <row r="650" s="22" customFormat="1" ht="15.75" customHeight="1"/>
    <row r="651" s="22" customFormat="1" ht="15.75" customHeight="1"/>
    <row r="652" s="22" customFormat="1" ht="15.75" customHeight="1"/>
    <row r="653" s="22" customFormat="1" ht="15.75" customHeight="1"/>
    <row r="654" s="22" customFormat="1" ht="15.75" customHeight="1"/>
    <row r="655" s="22" customFormat="1" ht="15.75" customHeight="1"/>
    <row r="656" s="22" customFormat="1" ht="15.75" customHeight="1"/>
    <row r="657" s="22" customFormat="1" ht="15.75" customHeight="1"/>
    <row r="658" s="22" customFormat="1" ht="15.75" customHeight="1"/>
    <row r="659" s="22" customFormat="1" ht="15.75" customHeight="1"/>
    <row r="660" s="22" customFormat="1" ht="15.75" customHeight="1"/>
    <row r="661" s="22" customFormat="1" ht="15.75" customHeight="1"/>
    <row r="662" s="22" customFormat="1" ht="15.75" customHeight="1"/>
    <row r="663" s="22" customFormat="1" ht="15.75" customHeight="1"/>
    <row r="664" s="22" customFormat="1" ht="15.75" customHeight="1"/>
    <row r="665" s="22" customFormat="1" ht="15.75" customHeight="1"/>
    <row r="666" s="22" customFormat="1" ht="15.75" customHeight="1"/>
    <row r="667" s="22" customFormat="1" ht="15.75" customHeight="1"/>
    <row r="668" s="22" customFormat="1" ht="15.75" customHeight="1"/>
    <row r="669" s="22" customFormat="1" ht="15.75" customHeight="1"/>
    <row r="670" s="22" customFormat="1" ht="15.75" customHeight="1"/>
    <row r="671" s="22" customFormat="1" ht="15.75" customHeight="1"/>
    <row r="672" s="22" customFormat="1" ht="15.75" customHeight="1"/>
    <row r="673" s="22" customFormat="1" ht="15.75" customHeight="1"/>
    <row r="674" s="22" customFormat="1" ht="15.75" customHeight="1"/>
    <row r="675" s="22" customFormat="1" ht="15.75" customHeight="1"/>
    <row r="676" s="22" customFormat="1" ht="15.75" customHeight="1"/>
    <row r="677" s="22" customFormat="1" ht="15.75" customHeight="1"/>
    <row r="678" s="22" customFormat="1" ht="15.75" customHeight="1"/>
    <row r="679" s="22" customFormat="1" ht="15.75" customHeight="1"/>
    <row r="680" s="22" customFormat="1" ht="15.75" customHeight="1"/>
    <row r="681" s="22" customFormat="1" ht="15.75" customHeight="1"/>
    <row r="682" s="22" customFormat="1" ht="15.75" customHeight="1"/>
    <row r="683" s="22" customFormat="1" ht="15.75" customHeight="1"/>
    <row r="684" s="22" customFormat="1" ht="15.75" customHeight="1"/>
    <row r="685" s="22" customFormat="1" ht="15.75" customHeight="1"/>
    <row r="686" s="22" customFormat="1" ht="15.75" customHeight="1"/>
    <row r="687" s="22" customFormat="1" ht="15.75" customHeight="1"/>
    <row r="688" s="22" customFormat="1" ht="15.75" customHeight="1"/>
    <row r="689" s="22" customFormat="1" ht="15.75" customHeight="1"/>
    <row r="690" s="22" customFormat="1" ht="15.75" customHeight="1"/>
    <row r="691" s="22" customFormat="1" ht="15.75" customHeight="1"/>
    <row r="692" s="22" customFormat="1" ht="15.75" customHeight="1"/>
    <row r="693" s="22" customFormat="1" ht="15.75" customHeight="1"/>
    <row r="694" s="22" customFormat="1" ht="15.75" customHeight="1"/>
    <row r="695" s="22" customFormat="1" ht="15.75" customHeight="1"/>
    <row r="696" s="22" customFormat="1" ht="15.75" customHeight="1"/>
    <row r="697" s="22" customFormat="1" ht="15.75" customHeight="1"/>
    <row r="698" s="22" customFormat="1" ht="15.75" customHeight="1"/>
    <row r="699" s="22" customFormat="1" ht="15.75" customHeight="1"/>
    <row r="700" s="22" customFormat="1" ht="15.75" customHeight="1"/>
    <row r="701" s="22" customFormat="1" ht="15.75" customHeight="1"/>
    <row r="702" s="22" customFormat="1" ht="15.75" customHeight="1"/>
    <row r="703" s="22" customFormat="1" ht="15.75" customHeight="1"/>
    <row r="704" s="22" customFormat="1" ht="15.75" customHeight="1"/>
    <row r="705" s="22" customFormat="1" ht="15.75" customHeight="1"/>
    <row r="706" s="22" customFormat="1" ht="15.75" customHeight="1"/>
    <row r="707" s="22" customFormat="1" ht="15.75" customHeight="1"/>
    <row r="708" s="22" customFormat="1" ht="15.75" customHeight="1"/>
    <row r="709" s="22" customFormat="1" ht="15.75" customHeight="1"/>
    <row r="710" s="22" customFormat="1" ht="15.75" customHeight="1"/>
    <row r="711" s="22" customFormat="1" ht="15.75" customHeight="1"/>
    <row r="712" s="22" customFormat="1" ht="15.75" customHeight="1"/>
    <row r="713" s="22" customFormat="1" ht="15.75" customHeight="1"/>
    <row r="714" s="22" customFormat="1" ht="15.75" customHeight="1"/>
    <row r="715" s="22" customFormat="1" ht="15.75" customHeight="1"/>
    <row r="716" s="22" customFormat="1" ht="15.75" customHeight="1"/>
    <row r="717" s="22" customFormat="1" ht="15.75" customHeight="1"/>
    <row r="718" s="22" customFormat="1" ht="15.75" customHeight="1"/>
    <row r="719" s="22" customFormat="1" ht="15.75" customHeight="1"/>
    <row r="720" s="22" customFormat="1" ht="15.75" customHeight="1"/>
    <row r="721" s="22" customFormat="1" ht="15.75" customHeight="1"/>
    <row r="722" s="22" customFormat="1" ht="15.75" customHeight="1"/>
    <row r="723" s="22" customFormat="1" ht="15.75" customHeight="1"/>
    <row r="724" s="22" customFormat="1" ht="15.75" customHeight="1"/>
    <row r="725" s="22" customFormat="1" ht="15.75" customHeight="1"/>
    <row r="726" s="22" customFormat="1" ht="15.75" customHeight="1"/>
    <row r="727" s="22" customFormat="1" ht="15.75" customHeight="1"/>
    <row r="728" s="22" customFormat="1" ht="15.75" customHeight="1"/>
    <row r="729" s="22" customFormat="1" ht="15.75" customHeight="1"/>
    <row r="730" s="22" customFormat="1" ht="15.75" customHeight="1"/>
    <row r="731" s="22" customFormat="1" ht="15.75" customHeight="1"/>
    <row r="732" s="22" customFormat="1" ht="15.75" customHeight="1"/>
    <row r="733" s="22" customFormat="1" ht="15.75" customHeight="1"/>
    <row r="734" s="22" customFormat="1" ht="15.75" customHeight="1"/>
    <row r="735" s="22" customFormat="1" ht="15.75" customHeight="1"/>
    <row r="736" s="22" customFormat="1" ht="15.75" customHeight="1"/>
    <row r="737" s="22" customFormat="1" ht="15.75" customHeight="1"/>
    <row r="738" s="22" customFormat="1" ht="15.75" customHeight="1"/>
    <row r="739" s="22" customFormat="1" ht="15.75" customHeight="1"/>
    <row r="740" s="22" customFormat="1" ht="15.75" customHeight="1"/>
    <row r="741" s="22" customFormat="1" ht="15.75" customHeight="1"/>
    <row r="742" s="22" customFormat="1" ht="15.75" customHeight="1"/>
    <row r="743" s="22" customFormat="1" ht="15.75" customHeight="1"/>
    <row r="744" s="22" customFormat="1" ht="15.75" customHeight="1"/>
    <row r="745" s="22" customFormat="1" ht="15.75" customHeight="1"/>
    <row r="746" s="22" customFormat="1" ht="15.75" customHeight="1"/>
    <row r="747" s="22" customFormat="1" ht="15.75" customHeight="1"/>
    <row r="748" s="22" customFormat="1" ht="15.75" customHeight="1"/>
    <row r="749" s="22" customFormat="1" ht="15.75" customHeight="1"/>
    <row r="750" s="22" customFormat="1" ht="15.75" customHeight="1"/>
    <row r="751" s="22" customFormat="1" ht="15.75" customHeight="1"/>
    <row r="752" s="22" customFormat="1" ht="15.75" customHeight="1"/>
    <row r="753" s="22" customFormat="1" ht="15.75" customHeight="1"/>
    <row r="754" s="22" customFormat="1" ht="15.75" customHeight="1"/>
    <row r="755" s="22" customFormat="1" ht="15.75" customHeight="1"/>
    <row r="756" s="22" customFormat="1" ht="15.75" customHeight="1"/>
    <row r="757" s="22" customFormat="1" ht="15.75" customHeight="1"/>
    <row r="758" s="22" customFormat="1" ht="15.75" customHeight="1"/>
    <row r="759" s="22" customFormat="1" ht="15.75" customHeight="1"/>
    <row r="760" s="22" customFormat="1" ht="15.75" customHeight="1"/>
    <row r="761" s="22" customFormat="1" ht="15.75" customHeight="1"/>
    <row r="762" s="22" customFormat="1" ht="15.75" customHeight="1"/>
    <row r="763" s="22" customFormat="1" ht="15.75" customHeight="1"/>
    <row r="764" s="22" customFormat="1" ht="15.75" customHeight="1"/>
    <row r="765" s="22" customFormat="1" ht="15.75" customHeight="1"/>
    <row r="766" s="22" customFormat="1" ht="15.75" customHeight="1"/>
    <row r="767" s="22" customFormat="1" ht="15.75" customHeight="1"/>
    <row r="768" s="22" customFormat="1" ht="15.75" customHeight="1"/>
    <row r="769" s="22" customFormat="1" ht="15.75" customHeight="1"/>
    <row r="770" s="22" customFormat="1" ht="15.75" customHeight="1"/>
    <row r="771" s="22" customFormat="1" ht="15.75" customHeight="1"/>
    <row r="772" s="22" customFormat="1" ht="15.75" customHeight="1"/>
    <row r="773" s="22" customFormat="1" ht="15.75" customHeight="1"/>
    <row r="774" s="22" customFormat="1" ht="15.75" customHeight="1"/>
    <row r="775" s="22" customFormat="1" ht="15.75" customHeight="1"/>
    <row r="776" s="22" customFormat="1" ht="15.75" customHeight="1"/>
    <row r="777" s="22" customFormat="1" ht="15.75" customHeight="1"/>
    <row r="778" s="22" customFormat="1" ht="15.75" customHeight="1"/>
    <row r="779" s="22" customFormat="1" ht="15.75" customHeight="1"/>
    <row r="780" s="22" customFormat="1" ht="15.75" customHeight="1"/>
    <row r="781" s="22" customFormat="1" ht="15.75" customHeight="1"/>
    <row r="782" s="22" customFormat="1" ht="15.75" customHeight="1"/>
    <row r="783" s="22" customFormat="1" ht="15.75" customHeight="1"/>
    <row r="784" s="22" customFormat="1" ht="15.75" customHeight="1"/>
    <row r="785" s="22" customFormat="1" ht="15.75" customHeight="1"/>
    <row r="786" s="22" customFormat="1" ht="15.75" customHeight="1"/>
    <row r="787" s="22" customFormat="1" ht="15.75" customHeight="1"/>
    <row r="788" s="22" customFormat="1" ht="15.75" customHeight="1"/>
    <row r="789" s="22" customFormat="1" ht="15.75" customHeight="1"/>
    <row r="790" s="22" customFormat="1" ht="15.75" customHeight="1"/>
    <row r="791" s="22" customFormat="1" ht="15.75" customHeight="1"/>
    <row r="792" s="22" customFormat="1" ht="15.75" customHeight="1"/>
    <row r="793" s="22" customFormat="1" ht="15.75" customHeight="1"/>
    <row r="794" s="22" customFormat="1" ht="15.75" customHeight="1"/>
    <row r="795" s="22" customFormat="1" ht="15.75" customHeight="1"/>
    <row r="796" s="22" customFormat="1" ht="15.75" customHeight="1"/>
    <row r="797" s="22" customFormat="1" ht="15.75" customHeight="1"/>
    <row r="798" s="22" customFormat="1" ht="15.75" customHeight="1"/>
    <row r="799" s="22" customFormat="1" ht="15.75" customHeight="1"/>
    <row r="800" s="22" customFormat="1" ht="15.75" customHeight="1"/>
    <row r="801" s="22" customFormat="1" ht="15.75" customHeight="1"/>
    <row r="802" s="22" customFormat="1" ht="15.75" customHeight="1"/>
    <row r="803" s="22" customFormat="1" ht="15.75" customHeight="1"/>
    <row r="804" s="22" customFormat="1" ht="15.75" customHeight="1"/>
    <row r="805" s="22" customFormat="1" ht="15.75" customHeight="1"/>
    <row r="806" s="22" customFormat="1" ht="15.75" customHeight="1"/>
    <row r="807" s="22" customFormat="1" ht="15.75" customHeight="1"/>
    <row r="808" s="22" customFormat="1" ht="15.75" customHeight="1"/>
    <row r="809" s="22" customFormat="1" ht="15.75" customHeight="1"/>
    <row r="810" s="22" customFormat="1" ht="15.75" customHeight="1"/>
    <row r="811" s="22" customFormat="1" ht="15.75" customHeight="1"/>
    <row r="812" s="22" customFormat="1" ht="15.75" customHeight="1"/>
    <row r="813" s="22" customFormat="1" ht="15.75" customHeight="1"/>
    <row r="814" s="22" customFormat="1" ht="15.75" customHeight="1"/>
    <row r="815" s="22" customFormat="1" ht="15.75" customHeight="1"/>
    <row r="816" s="22" customFormat="1" ht="15.75" customHeight="1"/>
    <row r="817" s="22" customFormat="1" ht="15.75" customHeight="1"/>
    <row r="818" s="22" customFormat="1" ht="15.75" customHeight="1"/>
    <row r="819" s="22" customFormat="1" ht="15.75" customHeight="1"/>
    <row r="820" s="22" customFormat="1" ht="15.75" customHeight="1"/>
    <row r="821" s="22" customFormat="1" ht="15.75" customHeight="1"/>
    <row r="822" s="22" customFormat="1" ht="15.75" customHeight="1"/>
    <row r="823" s="22" customFormat="1" ht="15.75" customHeight="1"/>
    <row r="824" s="22" customFormat="1" ht="15.75" customHeight="1"/>
    <row r="825" s="22" customFormat="1" ht="15.75" customHeight="1"/>
    <row r="826" s="22" customFormat="1" ht="15.75" customHeight="1"/>
    <row r="827" s="22" customFormat="1" ht="15.75" customHeight="1"/>
    <row r="828" s="22" customFormat="1" ht="15.75" customHeight="1"/>
    <row r="829" s="22" customFormat="1" ht="15.75" customHeight="1"/>
    <row r="830" s="22" customFormat="1" ht="15.75" customHeight="1"/>
    <row r="831" s="22" customFormat="1" ht="15.75" customHeight="1"/>
    <row r="832" s="22" customFormat="1" ht="15.75" customHeight="1"/>
    <row r="833" s="22" customFormat="1" ht="15.75" customHeight="1"/>
    <row r="834" s="22" customFormat="1" ht="15.75" customHeight="1"/>
    <row r="835" s="22" customFormat="1" ht="15.75" customHeight="1"/>
    <row r="836" s="22" customFormat="1" ht="15.75" customHeight="1"/>
    <row r="837" s="22" customFormat="1" ht="15.75" customHeight="1"/>
    <row r="838" s="22" customFormat="1" ht="15.75" customHeight="1"/>
    <row r="839" s="22" customFormat="1" ht="15.75" customHeight="1"/>
    <row r="840" s="22" customFormat="1" ht="15.75" customHeight="1"/>
    <row r="841" s="22" customFormat="1" ht="15.75" customHeight="1"/>
    <row r="842" s="22" customFormat="1" ht="15.75" customHeight="1"/>
    <row r="843" s="22" customFormat="1" ht="15.75" customHeight="1"/>
    <row r="844" s="22" customFormat="1" ht="15.75" customHeight="1"/>
    <row r="845" s="22" customFormat="1" ht="15.75" customHeight="1"/>
    <row r="846" s="22" customFormat="1" ht="15.75" customHeight="1"/>
    <row r="847" s="22" customFormat="1" ht="15.75" customHeight="1"/>
    <row r="848" s="22" customFormat="1" ht="15.75" customHeight="1"/>
    <row r="849" s="22" customFormat="1" ht="15.75" customHeight="1"/>
    <row r="850" s="22" customFormat="1" ht="15.75" customHeight="1"/>
    <row r="851" s="22" customFormat="1" ht="15.75" customHeight="1"/>
    <row r="852" s="22" customFormat="1" ht="15.75" customHeight="1"/>
    <row r="853" s="22" customFormat="1" ht="15.75" customHeight="1"/>
    <row r="854" s="22" customFormat="1" ht="15.75" customHeight="1"/>
    <row r="855" s="22" customFormat="1" ht="15.75" customHeight="1"/>
    <row r="856" s="22" customFormat="1" ht="15.75" customHeight="1"/>
    <row r="857" s="22" customFormat="1" ht="15.75" customHeight="1"/>
    <row r="858" s="22" customFormat="1" ht="15.75" customHeight="1"/>
    <row r="859" s="22" customFormat="1" ht="15.75" customHeight="1"/>
    <row r="860" s="22" customFormat="1" ht="15.75" customHeight="1"/>
    <row r="861" s="22" customFormat="1" ht="15.75" customHeight="1"/>
    <row r="862" s="22" customFormat="1" ht="15.75" customHeight="1"/>
    <row r="863" s="22" customFormat="1" ht="15.75" customHeight="1"/>
    <row r="864" s="22" customFormat="1" ht="15.75" customHeight="1"/>
    <row r="865" s="22" customFormat="1" ht="15.75" customHeight="1"/>
    <row r="866" s="22" customFormat="1" ht="15.75" customHeight="1"/>
    <row r="867" s="22" customFormat="1" ht="15.75" customHeight="1"/>
    <row r="868" s="22" customFormat="1" ht="15.75" customHeight="1"/>
    <row r="869" s="22" customFormat="1" ht="15.75" customHeight="1"/>
    <row r="870" s="22" customFormat="1" ht="15.75" customHeight="1"/>
    <row r="871" s="22" customFormat="1" ht="15.75" customHeight="1"/>
    <row r="872" s="22" customFormat="1" ht="15.75" customHeight="1"/>
    <row r="873" s="22" customFormat="1" ht="15.75" customHeight="1"/>
    <row r="874" s="22" customFormat="1" ht="15.75" customHeight="1"/>
    <row r="875" s="22" customFormat="1" ht="15.75" customHeight="1"/>
    <row r="876" s="22" customFormat="1" ht="15.75" customHeight="1"/>
    <row r="877" s="22" customFormat="1" ht="15.75" customHeight="1"/>
    <row r="878" s="22" customFormat="1" ht="15.75" customHeight="1"/>
    <row r="879" s="22" customFormat="1" ht="15.75" customHeight="1"/>
    <row r="880" s="22" customFormat="1" ht="15.75" customHeight="1"/>
    <row r="881" s="22" customFormat="1" ht="15.75" customHeight="1"/>
    <row r="882" s="22" customFormat="1" ht="15.75" customHeight="1"/>
    <row r="883" s="22" customFormat="1" ht="15.75" customHeight="1"/>
    <row r="884" s="22" customFormat="1" ht="15.75" customHeight="1"/>
    <row r="885" s="22" customFormat="1" ht="15.75" customHeight="1"/>
    <row r="886" s="22" customFormat="1" ht="15.75" customHeight="1"/>
    <row r="887" s="22" customFormat="1" ht="15.75" customHeight="1"/>
    <row r="888" s="22" customFormat="1" ht="15.75" customHeight="1"/>
    <row r="889" s="22" customFormat="1" ht="15.75" customHeight="1"/>
    <row r="890" s="22" customFormat="1" ht="15.75" customHeight="1"/>
    <row r="891" s="22" customFormat="1" ht="15.75" customHeight="1"/>
    <row r="892" s="22" customFormat="1" ht="15.75" customHeight="1"/>
    <row r="893" s="22" customFormat="1" ht="15.75" customHeight="1"/>
    <row r="894" s="22" customFormat="1" ht="15.75" customHeight="1"/>
    <row r="895" s="22" customFormat="1" ht="15.75" customHeight="1"/>
    <row r="896" s="22" customFormat="1" ht="15.75" customHeight="1"/>
    <row r="897" s="22" customFormat="1" ht="15.75" customHeight="1"/>
    <row r="898" s="22" customFormat="1" ht="15.75" customHeight="1"/>
    <row r="899" s="22" customFormat="1" ht="15.75" customHeight="1"/>
    <row r="900" s="22" customFormat="1" ht="15.75" customHeight="1"/>
    <row r="901" s="22" customFormat="1" ht="15.75" customHeight="1"/>
    <row r="902" s="22" customFormat="1" ht="15.75" customHeight="1"/>
    <row r="903" s="22" customFormat="1" ht="15.75" customHeight="1"/>
    <row r="904" s="22" customFormat="1" ht="15.75" customHeight="1"/>
    <row r="905" s="22" customFormat="1" ht="15.75" customHeight="1"/>
    <row r="906" s="22" customFormat="1" ht="15.75" customHeight="1"/>
    <row r="907" s="22" customFormat="1" ht="15.75" customHeight="1"/>
    <row r="908" s="22" customFormat="1" ht="15.75" customHeight="1"/>
    <row r="909" s="22" customFormat="1" ht="15.75" customHeight="1"/>
    <row r="910" s="22" customFormat="1" ht="15.75" customHeight="1"/>
    <row r="911" s="22" customFormat="1" ht="15.75" customHeight="1"/>
    <row r="912" s="22" customFormat="1" ht="15.75" customHeight="1"/>
    <row r="913" s="22" customFormat="1" ht="15.75" customHeight="1"/>
    <row r="914" s="22" customFormat="1" ht="15.75" customHeight="1"/>
    <row r="915" s="22" customFormat="1" ht="15.75" customHeight="1"/>
    <row r="916" s="22" customFormat="1" ht="15.75" customHeight="1"/>
    <row r="917" s="22" customFormat="1" ht="15.75" customHeight="1"/>
    <row r="918" s="22" customFormat="1" ht="15.75" customHeight="1"/>
    <row r="919" s="22" customFormat="1" ht="15.75" customHeight="1"/>
    <row r="920" s="22" customFormat="1" ht="15.75" customHeight="1"/>
    <row r="921" s="22" customFormat="1" ht="15.75" customHeight="1"/>
    <row r="922" s="22" customFormat="1" ht="15.75" customHeight="1"/>
    <row r="923" s="22" customFormat="1" ht="15.75" customHeight="1"/>
    <row r="924" s="22" customFormat="1" ht="15.75" customHeight="1"/>
    <row r="925" s="22" customFormat="1" ht="15.75" customHeight="1"/>
    <row r="926" s="22" customFormat="1" ht="15.75" customHeight="1"/>
    <row r="927" s="22" customFormat="1" ht="15.75" customHeight="1"/>
    <row r="928" s="22" customFormat="1" ht="15.75" customHeight="1"/>
    <row r="929" s="22" customFormat="1" ht="15.75" customHeight="1"/>
    <row r="930" s="22" customFormat="1" ht="15.75" customHeight="1"/>
    <row r="931" s="22" customFormat="1" ht="15.75" customHeight="1"/>
    <row r="932" s="22" customFormat="1" ht="15.75" customHeight="1"/>
    <row r="933" s="22" customFormat="1" ht="15.75" customHeight="1"/>
    <row r="934" s="22" customFormat="1" ht="15.75" customHeight="1"/>
    <row r="935" s="22" customFormat="1" ht="15.75" customHeight="1"/>
    <row r="936" s="22" customFormat="1" ht="15.75" customHeight="1"/>
    <row r="937" s="22" customFormat="1" ht="15.75" customHeight="1"/>
    <row r="938" s="22" customFormat="1" ht="15.75" customHeight="1"/>
    <row r="939" s="22" customFormat="1" ht="15.75" customHeight="1"/>
    <row r="940" s="22" customFormat="1" ht="15.75" customHeight="1"/>
    <row r="941" s="22" customFormat="1" ht="15.75" customHeight="1"/>
    <row r="942" s="22" customFormat="1" ht="15.75" customHeight="1"/>
    <row r="943" s="22" customFormat="1" ht="15.75" customHeight="1"/>
    <row r="944" s="22" customFormat="1" ht="15.75" customHeight="1"/>
    <row r="945" s="22" customFormat="1" ht="15.75" customHeight="1"/>
    <row r="946" s="22" customFormat="1" ht="15.75" customHeight="1"/>
    <row r="947" s="22" customFormat="1" ht="15.75" customHeight="1"/>
    <row r="948" s="22" customFormat="1" ht="15.75" customHeight="1"/>
    <row r="949" s="22" customFormat="1" ht="15.75" customHeight="1"/>
    <row r="950" s="22" customFormat="1" ht="15.75" customHeight="1"/>
    <row r="951" s="22" customFormat="1" ht="15.75" customHeight="1"/>
    <row r="952" s="22" customFormat="1" ht="15.75" customHeight="1"/>
    <row r="953" s="22" customFormat="1" ht="15.75" customHeight="1"/>
    <row r="954" s="22" customFormat="1" ht="15.75" customHeight="1"/>
    <row r="955" s="22" customFormat="1" ht="15.75" customHeight="1"/>
    <row r="956" s="22" customFormat="1" ht="15.75" customHeight="1"/>
    <row r="957" s="22" customFormat="1" ht="15.75" customHeight="1"/>
    <row r="958" s="22" customFormat="1" ht="15.75" customHeight="1"/>
    <row r="959" s="22" customFormat="1" ht="15.75" customHeight="1"/>
    <row r="960" s="22" customFormat="1" ht="15.75" customHeight="1"/>
    <row r="961" s="22" customFormat="1" ht="15.75" customHeight="1"/>
    <row r="962" s="22" customFormat="1" ht="15.75" customHeight="1"/>
    <row r="963" s="22" customFormat="1" ht="15.75" customHeight="1"/>
    <row r="964" s="22" customFormat="1" ht="15.75" customHeight="1"/>
    <row r="965" s="22" customFormat="1" ht="15.75" customHeight="1"/>
    <row r="966" s="22" customFormat="1" ht="15.75" customHeight="1"/>
    <row r="967" s="22" customFormat="1" ht="15.75" customHeight="1"/>
    <row r="968" s="22" customFormat="1" ht="15.75" customHeight="1"/>
    <row r="969" s="22" customFormat="1" ht="15.75" customHeight="1"/>
    <row r="970" s="22" customFormat="1" ht="15.75" customHeight="1"/>
    <row r="971" s="22" customFormat="1" ht="15.75" customHeight="1"/>
    <row r="972" s="22" customFormat="1" ht="15.75" customHeight="1"/>
    <row r="973" s="22" customFormat="1" ht="15.75" customHeight="1"/>
    <row r="974" s="22" customFormat="1" ht="15.75" customHeight="1"/>
    <row r="975" s="22" customFormat="1" ht="15.75" customHeight="1"/>
    <row r="976" s="22" customFormat="1" ht="15.75" customHeight="1"/>
    <row r="977" s="22" customFormat="1" ht="15.75" customHeight="1"/>
    <row r="978" s="22" customFormat="1" ht="15.75" customHeight="1"/>
    <row r="979" s="22" customFormat="1" ht="15.75" customHeight="1"/>
    <row r="980" s="22" customFormat="1" ht="15.75" customHeight="1"/>
    <row r="981" s="22" customFormat="1" ht="15.75" customHeight="1"/>
    <row r="982" s="22" customFormat="1" ht="15.75" customHeight="1"/>
    <row r="983" s="22" customFormat="1" ht="15.75" customHeight="1"/>
    <row r="984" s="22" customFormat="1" ht="15.75" customHeight="1"/>
    <row r="985" s="22" customFormat="1" ht="15.75" customHeight="1"/>
    <row r="986" s="22" customFormat="1" ht="15.75" customHeight="1"/>
    <row r="987" s="22" customFormat="1" ht="15.75" customHeight="1"/>
    <row r="988" s="22" customFormat="1" ht="15.75" customHeight="1"/>
    <row r="989" s="22" customFormat="1" ht="15.75" customHeight="1"/>
    <row r="990" s="22" customFormat="1" ht="15.75" customHeight="1"/>
    <row r="991" s="22" customFormat="1" ht="15.75" customHeight="1"/>
    <row r="992" s="22" customFormat="1" ht="15.75" customHeight="1"/>
    <row r="993" s="22" customFormat="1" ht="15.75" customHeight="1"/>
    <row r="994" s="22" customFormat="1" ht="15.75" customHeight="1"/>
    <row r="995" s="22" customFormat="1" ht="15.75" customHeight="1"/>
    <row r="996" s="22" customFormat="1" ht="15.75" customHeight="1"/>
    <row r="997" s="22" customFormat="1" ht="15.75" customHeight="1"/>
    <row r="998" s="22" customFormat="1" ht="15.75" customHeight="1"/>
    <row r="999" s="22" customFormat="1" ht="15.75" customHeight="1"/>
    <row r="1000" s="22" customFormat="1" ht="15.75" customHeight="1"/>
  </sheetData>
  <sheetProtection algorithmName="SHA-512" hashValue="rq2QbV0UCDBrgKeHs0eUhq31zKVXtZSEz+a3QdWfFVnWZbfCbQ55GCinv/cY+BwHjMPm6+xVVyD58GY1WjDZ3g==" saltValue="LmHhTThhhPBV+atyfy4fTA==" spinCount="100000" sheet="1" formatColumns="0" formatRows="0" insertRows="0"/>
  <mergeCells count="1272">
    <mergeCell ref="I193:J193"/>
    <mergeCell ref="G187:H187"/>
    <mergeCell ref="I187:J187"/>
    <mergeCell ref="E189:F189"/>
    <mergeCell ref="G189:H189"/>
    <mergeCell ref="I189:J189"/>
    <mergeCell ref="G163:H163"/>
    <mergeCell ref="I195:J195"/>
    <mergeCell ref="C194:X194"/>
    <mergeCell ref="Q139:R139"/>
    <mergeCell ref="S139:T139"/>
    <mergeCell ref="E218:G218"/>
    <mergeCell ref="E219:G219"/>
    <mergeCell ref="E126:F126"/>
    <mergeCell ref="C131:D131"/>
    <mergeCell ref="E131:H131"/>
    <mergeCell ref="E132:F132"/>
    <mergeCell ref="G132:H132"/>
    <mergeCell ref="E137:F137"/>
    <mergeCell ref="B196:X198"/>
    <mergeCell ref="C199:X199"/>
    <mergeCell ref="E200:L200"/>
    <mergeCell ref="M201:X201"/>
    <mergeCell ref="E184:F184"/>
    <mergeCell ref="M200:X200"/>
    <mergeCell ref="E201:L201"/>
    <mergeCell ref="B182:B195"/>
    <mergeCell ref="G191:H191"/>
    <mergeCell ref="I191:J191"/>
    <mergeCell ref="E152:F152"/>
    <mergeCell ref="M195:N195"/>
    <mergeCell ref="E187:F187"/>
    <mergeCell ref="K123:L123"/>
    <mergeCell ref="M125:N125"/>
    <mergeCell ref="O125:P125"/>
    <mergeCell ref="W125:X125"/>
    <mergeCell ref="U132:V132"/>
    <mergeCell ref="U139:V139"/>
    <mergeCell ref="E195:F195"/>
    <mergeCell ref="G195:H195"/>
    <mergeCell ref="I132:J132"/>
    <mergeCell ref="E133:F133"/>
    <mergeCell ref="G137:H137"/>
    <mergeCell ref="I137:J137"/>
    <mergeCell ref="E134:F134"/>
    <mergeCell ref="G134:H134"/>
    <mergeCell ref="I134:J134"/>
    <mergeCell ref="E136:F136"/>
    <mergeCell ref="G136:H136"/>
    <mergeCell ref="I136:J136"/>
    <mergeCell ref="M136:N136"/>
    <mergeCell ref="Q136:R136"/>
    <mergeCell ref="S136:T136"/>
    <mergeCell ref="K132:L132"/>
    <mergeCell ref="K134:L134"/>
    <mergeCell ref="M134:N134"/>
    <mergeCell ref="O134:P134"/>
    <mergeCell ref="Q134:R134"/>
    <mergeCell ref="S134:T134"/>
    <mergeCell ref="M132:N132"/>
    <mergeCell ref="E191:F191"/>
    <mergeCell ref="E193:F193"/>
    <mergeCell ref="G193:H193"/>
    <mergeCell ref="K195:L195"/>
    <mergeCell ref="E124:F124"/>
    <mergeCell ref="G147:H147"/>
    <mergeCell ref="G149:H149"/>
    <mergeCell ref="I149:J149"/>
    <mergeCell ref="I147:J147"/>
    <mergeCell ref="E148:F148"/>
    <mergeCell ref="C140:X140"/>
    <mergeCell ref="M124:N124"/>
    <mergeCell ref="O124:P124"/>
    <mergeCell ref="O141:P141"/>
    <mergeCell ref="Q141:R141"/>
    <mergeCell ref="S141:T141"/>
    <mergeCell ref="U141:V141"/>
    <mergeCell ref="C156:C157"/>
    <mergeCell ref="E151:F151"/>
    <mergeCell ref="G151:H151"/>
    <mergeCell ref="G152:H152"/>
    <mergeCell ref="I152:J152"/>
    <mergeCell ref="M149:N149"/>
    <mergeCell ref="O149:P149"/>
    <mergeCell ref="Q149:R149"/>
    <mergeCell ref="S149:T149"/>
    <mergeCell ref="U149:V149"/>
    <mergeCell ref="Q147:R147"/>
    <mergeCell ref="S147:T147"/>
    <mergeCell ref="U147:V147"/>
    <mergeCell ref="W147:X147"/>
    <mergeCell ref="G148:X148"/>
    <mergeCell ref="K147:L147"/>
    <mergeCell ref="O157:P157"/>
    <mergeCell ref="Q157:R157"/>
    <mergeCell ref="S157:T157"/>
    <mergeCell ref="C183:D183"/>
    <mergeCell ref="E154:F154"/>
    <mergeCell ref="G154:H154"/>
    <mergeCell ref="I154:J154"/>
    <mergeCell ref="E139:F139"/>
    <mergeCell ref="E149:F149"/>
    <mergeCell ref="M156:N156"/>
    <mergeCell ref="O156:P156"/>
    <mergeCell ref="Q156:R156"/>
    <mergeCell ref="Q132:R132"/>
    <mergeCell ref="C148:C149"/>
    <mergeCell ref="I141:J141"/>
    <mergeCell ref="C146:D146"/>
    <mergeCell ref="E146:H146"/>
    <mergeCell ref="I125:J125"/>
    <mergeCell ref="G99:H99"/>
    <mergeCell ref="E147:F147"/>
    <mergeCell ref="I124:J124"/>
    <mergeCell ref="I110:J110"/>
    <mergeCell ref="I111:J111"/>
    <mergeCell ref="I117:J117"/>
    <mergeCell ref="I105:J105"/>
    <mergeCell ref="I107:J107"/>
    <mergeCell ref="I121:J121"/>
    <mergeCell ref="I123:J123"/>
    <mergeCell ref="E120:F120"/>
    <mergeCell ref="E121:F121"/>
    <mergeCell ref="E123:F123"/>
    <mergeCell ref="G133:X133"/>
    <mergeCell ref="O132:P132"/>
    <mergeCell ref="S132:T132"/>
    <mergeCell ref="Q107:R107"/>
    <mergeCell ref="I99:J99"/>
    <mergeCell ref="K97:L97"/>
    <mergeCell ref="I79:J79"/>
    <mergeCell ref="I80:J80"/>
    <mergeCell ref="I81:J81"/>
    <mergeCell ref="I82:J82"/>
    <mergeCell ref="I83:J83"/>
    <mergeCell ref="I84:J84"/>
    <mergeCell ref="S88:T88"/>
    <mergeCell ref="Q117:R117"/>
    <mergeCell ref="S117:T117"/>
    <mergeCell ref="G117:H117"/>
    <mergeCell ref="G118:H118"/>
    <mergeCell ref="G121:H121"/>
    <mergeCell ref="Q88:R88"/>
    <mergeCell ref="I98:J98"/>
    <mergeCell ref="I86:J86"/>
    <mergeCell ref="C95:X95"/>
    <mergeCell ref="I96:L96"/>
    <mergeCell ref="M96:P96"/>
    <mergeCell ref="Q96:T96"/>
    <mergeCell ref="U96:X96"/>
    <mergeCell ref="C96:D96"/>
    <mergeCell ref="G91:H91"/>
    <mergeCell ref="I89:J89"/>
    <mergeCell ref="K87:L87"/>
    <mergeCell ref="Q102:R102"/>
    <mergeCell ref="S102:T102"/>
    <mergeCell ref="Q91:R91"/>
    <mergeCell ref="O83:P83"/>
    <mergeCell ref="M87:N87"/>
    <mergeCell ref="U98:V98"/>
    <mergeCell ref="W98:X98"/>
    <mergeCell ref="Q76:R76"/>
    <mergeCell ref="S87:T87"/>
    <mergeCell ref="U87:V87"/>
    <mergeCell ref="W87:X87"/>
    <mergeCell ref="K88:L88"/>
    <mergeCell ref="M88:N88"/>
    <mergeCell ref="O88:P88"/>
    <mergeCell ref="M97:N97"/>
    <mergeCell ref="G90:H90"/>
    <mergeCell ref="I90:J90"/>
    <mergeCell ref="O76:P76"/>
    <mergeCell ref="G86:H86"/>
    <mergeCell ref="G87:H87"/>
    <mergeCell ref="G88:H88"/>
    <mergeCell ref="G89:H89"/>
    <mergeCell ref="I76:J76"/>
    <mergeCell ref="I77:J77"/>
    <mergeCell ref="S79:T79"/>
    <mergeCell ref="U79:V79"/>
    <mergeCell ref="W79:X79"/>
    <mergeCell ref="K79:L79"/>
    <mergeCell ref="W83:X83"/>
    <mergeCell ref="K83:L83"/>
    <mergeCell ref="E101:F101"/>
    <mergeCell ref="E102:F102"/>
    <mergeCell ref="W102:X102"/>
    <mergeCell ref="C103:X103"/>
    <mergeCell ref="M101:N101"/>
    <mergeCell ref="O101:P101"/>
    <mergeCell ref="Q101:R101"/>
    <mergeCell ref="K104:L104"/>
    <mergeCell ref="M104:N104"/>
    <mergeCell ref="O104:P104"/>
    <mergeCell ref="Q104:R104"/>
    <mergeCell ref="S104:T104"/>
    <mergeCell ref="O111:P111"/>
    <mergeCell ref="Q111:R111"/>
    <mergeCell ref="S111:T111"/>
    <mergeCell ref="I68:J68"/>
    <mergeCell ref="I69:J69"/>
    <mergeCell ref="C85:X85"/>
    <mergeCell ref="K86:L86"/>
    <mergeCell ref="M86:N86"/>
    <mergeCell ref="O86:P86"/>
    <mergeCell ref="Q86:R86"/>
    <mergeCell ref="S86:T86"/>
    <mergeCell ref="G76:H76"/>
    <mergeCell ref="I70:J70"/>
    <mergeCell ref="E82:F82"/>
    <mergeCell ref="E83:F83"/>
    <mergeCell ref="S89:T89"/>
    <mergeCell ref="U89:V89"/>
    <mergeCell ref="E98:F98"/>
    <mergeCell ref="M102:N102"/>
    <mergeCell ref="O102:P102"/>
    <mergeCell ref="E56:H56"/>
    <mergeCell ref="G57:H57"/>
    <mergeCell ref="B95:B111"/>
    <mergeCell ref="W104:X104"/>
    <mergeCell ref="C98:C99"/>
    <mergeCell ref="C101:C102"/>
    <mergeCell ref="C104:C105"/>
    <mergeCell ref="G105:H105"/>
    <mergeCell ref="G107:H107"/>
    <mergeCell ref="G108:H108"/>
    <mergeCell ref="U104:V104"/>
    <mergeCell ref="E97:F97"/>
    <mergeCell ref="E84:F84"/>
    <mergeCell ref="G82:H82"/>
    <mergeCell ref="C79:C84"/>
    <mergeCell ref="O98:P98"/>
    <mergeCell ref="M89:N89"/>
    <mergeCell ref="O89:P89"/>
    <mergeCell ref="Q89:R89"/>
    <mergeCell ref="M91:N91"/>
    <mergeCell ref="O91:P91"/>
    <mergeCell ref="I108:J108"/>
    <mergeCell ref="I87:J87"/>
    <mergeCell ref="I88:J88"/>
    <mergeCell ref="E96:H96"/>
    <mergeCell ref="G97:H97"/>
    <mergeCell ref="I97:J97"/>
    <mergeCell ref="G98:H98"/>
    <mergeCell ref="C110:C111"/>
    <mergeCell ref="C106:X106"/>
    <mergeCell ref="M107:N107"/>
    <mergeCell ref="E99:F99"/>
    <mergeCell ref="G41:H41"/>
    <mergeCell ref="G42:H42"/>
    <mergeCell ref="E42:F42"/>
    <mergeCell ref="C35:D35"/>
    <mergeCell ref="E35:F35"/>
    <mergeCell ref="G35:H35"/>
    <mergeCell ref="I35:J35"/>
    <mergeCell ref="U29:V29"/>
    <mergeCell ref="I49:J49"/>
    <mergeCell ref="I50:J50"/>
    <mergeCell ref="E50:F50"/>
    <mergeCell ref="E51:F51"/>
    <mergeCell ref="G51:H51"/>
    <mergeCell ref="I51:J51"/>
    <mergeCell ref="E46:F46"/>
    <mergeCell ref="E47:F47"/>
    <mergeCell ref="G47:H47"/>
    <mergeCell ref="I47:J47"/>
    <mergeCell ref="G48:H48"/>
    <mergeCell ref="I48:J48"/>
    <mergeCell ref="E48:F48"/>
    <mergeCell ref="G46:H46"/>
    <mergeCell ref="I46:J46"/>
    <mergeCell ref="I30:J30"/>
    <mergeCell ref="S30:T30"/>
    <mergeCell ref="U30:V30"/>
    <mergeCell ref="C33:D33"/>
    <mergeCell ref="E33:F33"/>
    <mergeCell ref="C32:D32"/>
    <mergeCell ref="E32:F32"/>
    <mergeCell ref="K32:L32"/>
    <mergeCell ref="K30:L30"/>
    <mergeCell ref="G27:H27"/>
    <mergeCell ref="B19:X21"/>
    <mergeCell ref="C22:X22"/>
    <mergeCell ref="M23:P23"/>
    <mergeCell ref="Q23:T23"/>
    <mergeCell ref="U23:X23"/>
    <mergeCell ref="K26:L26"/>
    <mergeCell ref="E23:H23"/>
    <mergeCell ref="K25:L25"/>
    <mergeCell ref="M26:N26"/>
    <mergeCell ref="O26:P26"/>
    <mergeCell ref="C28:D28"/>
    <mergeCell ref="E28:F28"/>
    <mergeCell ref="G28:H28"/>
    <mergeCell ref="I28:J28"/>
    <mergeCell ref="M32:N32"/>
    <mergeCell ref="W51:X51"/>
    <mergeCell ref="D40:D41"/>
    <mergeCell ref="E40:H40"/>
    <mergeCell ref="C40:C41"/>
    <mergeCell ref="B39:B51"/>
    <mergeCell ref="E41:F41"/>
    <mergeCell ref="W45:X45"/>
    <mergeCell ref="K46:L46"/>
    <mergeCell ref="M46:N46"/>
    <mergeCell ref="O51:P51"/>
    <mergeCell ref="Q51:R51"/>
    <mergeCell ref="S31:T31"/>
    <mergeCell ref="I41:J41"/>
    <mergeCell ref="E45:F45"/>
    <mergeCell ref="G45:H45"/>
    <mergeCell ref="Q30:R30"/>
    <mergeCell ref="U44:V44"/>
    <mergeCell ref="W44:X44"/>
    <mergeCell ref="K43:L43"/>
    <mergeCell ref="M43:N43"/>
    <mergeCell ref="O43:P43"/>
    <mergeCell ref="Q43:R43"/>
    <mergeCell ref="S43:T43"/>
    <mergeCell ref="K51:L51"/>
    <mergeCell ref="M51:N51"/>
    <mergeCell ref="U154:V154"/>
    <mergeCell ref="W141:X141"/>
    <mergeCell ref="B142:X144"/>
    <mergeCell ref="C145:X145"/>
    <mergeCell ref="I146:L146"/>
    <mergeCell ref="M146:P146"/>
    <mergeCell ref="E49:F49"/>
    <mergeCell ref="E141:F141"/>
    <mergeCell ref="G141:H141"/>
    <mergeCell ref="B145:B166"/>
    <mergeCell ref="S151:T151"/>
    <mergeCell ref="K152:L152"/>
    <mergeCell ref="K154:L154"/>
    <mergeCell ref="K149:L149"/>
    <mergeCell ref="U111:V111"/>
    <mergeCell ref="W111:X111"/>
    <mergeCell ref="I59:J59"/>
    <mergeCell ref="G60:H60"/>
    <mergeCell ref="I60:J60"/>
    <mergeCell ref="I61:J61"/>
    <mergeCell ref="G61:H61"/>
    <mergeCell ref="I57:J57"/>
    <mergeCell ref="G49:H49"/>
    <mergeCell ref="G184:H184"/>
    <mergeCell ref="I184:J184"/>
    <mergeCell ref="K193:L193"/>
    <mergeCell ref="M193:N193"/>
    <mergeCell ref="C190:X190"/>
    <mergeCell ref="C192:X192"/>
    <mergeCell ref="M187:N187"/>
    <mergeCell ref="O187:P187"/>
    <mergeCell ref="O154:P154"/>
    <mergeCell ref="Q154:R154"/>
    <mergeCell ref="S154:T154"/>
    <mergeCell ref="Q124:R124"/>
    <mergeCell ref="E185:F185"/>
    <mergeCell ref="G185:H185"/>
    <mergeCell ref="I185:J185"/>
    <mergeCell ref="E178:F178"/>
    <mergeCell ref="G178:H178"/>
    <mergeCell ref="I178:J178"/>
    <mergeCell ref="W159:X159"/>
    <mergeCell ref="W157:X157"/>
    <mergeCell ref="C158:X158"/>
    <mergeCell ref="K159:L159"/>
    <mergeCell ref="M159:N159"/>
    <mergeCell ref="O159:P159"/>
    <mergeCell ref="Q159:R159"/>
    <mergeCell ref="S159:T159"/>
    <mergeCell ref="W156:X156"/>
    <mergeCell ref="C159:C160"/>
    <mergeCell ref="C162:C163"/>
    <mergeCell ref="E163:F163"/>
    <mergeCell ref="K189:L189"/>
    <mergeCell ref="O136:P136"/>
    <mergeCell ref="M191:N191"/>
    <mergeCell ref="O191:P191"/>
    <mergeCell ref="Q191:R191"/>
    <mergeCell ref="S191:T191"/>
    <mergeCell ref="O195:P195"/>
    <mergeCell ref="Q195:R195"/>
    <mergeCell ref="S195:T195"/>
    <mergeCell ref="U195:V195"/>
    <mergeCell ref="W195:X195"/>
    <mergeCell ref="B179:X181"/>
    <mergeCell ref="C182:X182"/>
    <mergeCell ref="I183:L183"/>
    <mergeCell ref="M183:P183"/>
    <mergeCell ref="Q183:T183"/>
    <mergeCell ref="Q184:R184"/>
    <mergeCell ref="S184:T184"/>
    <mergeCell ref="Q185:R185"/>
    <mergeCell ref="S185:T185"/>
    <mergeCell ref="Q187:R187"/>
    <mergeCell ref="S187:T187"/>
    <mergeCell ref="O193:P193"/>
    <mergeCell ref="Q193:R193"/>
    <mergeCell ref="S193:T193"/>
    <mergeCell ref="U193:V193"/>
    <mergeCell ref="W193:X193"/>
    <mergeCell ref="C186:X186"/>
    <mergeCell ref="C188:X188"/>
    <mergeCell ref="O189:P189"/>
    <mergeCell ref="Q189:R189"/>
    <mergeCell ref="S189:T189"/>
    <mergeCell ref="W184:X184"/>
    <mergeCell ref="E183:H183"/>
    <mergeCell ref="C223:X223"/>
    <mergeCell ref="P224:X225"/>
    <mergeCell ref="C225:J225"/>
    <mergeCell ref="B211:B220"/>
    <mergeCell ref="B223:B229"/>
    <mergeCell ref="E220:G220"/>
    <mergeCell ref="C224:J224"/>
    <mergeCell ref="C226:J226"/>
    <mergeCell ref="C227:J229"/>
    <mergeCell ref="E213:G213"/>
    <mergeCell ref="N217:X217"/>
    <mergeCell ref="K224:O225"/>
    <mergeCell ref="K226:O227"/>
    <mergeCell ref="P226:X227"/>
    <mergeCell ref="K228:O229"/>
    <mergeCell ref="P228:X229"/>
    <mergeCell ref="N218:X218"/>
    <mergeCell ref="N219:X219"/>
    <mergeCell ref="N220:X220"/>
    <mergeCell ref="B221:X222"/>
    <mergeCell ref="H217:M217"/>
    <mergeCell ref="H218:M218"/>
    <mergeCell ref="H219:M219"/>
    <mergeCell ref="H220:M220"/>
    <mergeCell ref="H214:M214"/>
    <mergeCell ref="N214:X214"/>
    <mergeCell ref="H215:M215"/>
    <mergeCell ref="N215:X215"/>
    <mergeCell ref="H216:M216"/>
    <mergeCell ref="N216:X216"/>
    <mergeCell ref="E216:G216"/>
    <mergeCell ref="E217:G217"/>
    <mergeCell ref="B208:X210"/>
    <mergeCell ref="C211:X211"/>
    <mergeCell ref="C212:X212"/>
    <mergeCell ref="H213:M213"/>
    <mergeCell ref="N213:X213"/>
    <mergeCell ref="B199:B207"/>
    <mergeCell ref="C200:D200"/>
    <mergeCell ref="C201:D201"/>
    <mergeCell ref="M202:X202"/>
    <mergeCell ref="E203:L203"/>
    <mergeCell ref="M203:X203"/>
    <mergeCell ref="E204:L204"/>
    <mergeCell ref="M204:X204"/>
    <mergeCell ref="M205:X205"/>
    <mergeCell ref="E214:G214"/>
    <mergeCell ref="E215:G215"/>
    <mergeCell ref="E205:L205"/>
    <mergeCell ref="E206:L206"/>
    <mergeCell ref="E207:L207"/>
    <mergeCell ref="E202:L202"/>
    <mergeCell ref="U185:V185"/>
    <mergeCell ref="W185:X185"/>
    <mergeCell ref="U187:V187"/>
    <mergeCell ref="W187:X187"/>
    <mergeCell ref="S174:T174"/>
    <mergeCell ref="U174:V174"/>
    <mergeCell ref="U176:V176"/>
    <mergeCell ref="W176:X176"/>
    <mergeCell ref="U178:V178"/>
    <mergeCell ref="C202:D202"/>
    <mergeCell ref="C203:D203"/>
    <mergeCell ref="C204:D204"/>
    <mergeCell ref="C205:D205"/>
    <mergeCell ref="C206:D206"/>
    <mergeCell ref="C207:D207"/>
    <mergeCell ref="M206:X206"/>
    <mergeCell ref="M207:X207"/>
    <mergeCell ref="U191:V191"/>
    <mergeCell ref="W191:X191"/>
    <mergeCell ref="M189:N189"/>
    <mergeCell ref="M184:N184"/>
    <mergeCell ref="O184:P184"/>
    <mergeCell ref="K185:L185"/>
    <mergeCell ref="M185:N185"/>
    <mergeCell ref="O185:P185"/>
    <mergeCell ref="K187:L187"/>
    <mergeCell ref="U184:V184"/>
    <mergeCell ref="U183:X183"/>
    <mergeCell ref="K184:L184"/>
    <mergeCell ref="U189:V189"/>
    <mergeCell ref="W189:X189"/>
    <mergeCell ref="K191:L191"/>
    <mergeCell ref="S172:T172"/>
    <mergeCell ref="U172:V172"/>
    <mergeCell ref="W172:X172"/>
    <mergeCell ref="B167:X169"/>
    <mergeCell ref="C170:X170"/>
    <mergeCell ref="I171:L171"/>
    <mergeCell ref="M171:P171"/>
    <mergeCell ref="Q171:T171"/>
    <mergeCell ref="W178:X178"/>
    <mergeCell ref="W174:X174"/>
    <mergeCell ref="C175:X175"/>
    <mergeCell ref="M176:N176"/>
    <mergeCell ref="O176:P176"/>
    <mergeCell ref="Q176:R176"/>
    <mergeCell ref="S176:T176"/>
    <mergeCell ref="C177:X177"/>
    <mergeCell ref="E176:F176"/>
    <mergeCell ref="G176:H176"/>
    <mergeCell ref="K176:L176"/>
    <mergeCell ref="K178:L178"/>
    <mergeCell ref="M178:N178"/>
    <mergeCell ref="O178:P178"/>
    <mergeCell ref="Q178:R178"/>
    <mergeCell ref="S178:T178"/>
    <mergeCell ref="M172:N172"/>
    <mergeCell ref="O172:P172"/>
    <mergeCell ref="G173:X173"/>
    <mergeCell ref="K174:L174"/>
    <mergeCell ref="M174:N174"/>
    <mergeCell ref="O174:P174"/>
    <mergeCell ref="Q174:R174"/>
    <mergeCell ref="C171:D171"/>
    <mergeCell ref="E171:H171"/>
    <mergeCell ref="E172:F172"/>
    <mergeCell ref="M162:N162"/>
    <mergeCell ref="O162:P162"/>
    <mergeCell ref="O152:P152"/>
    <mergeCell ref="Q152:R152"/>
    <mergeCell ref="S152:T152"/>
    <mergeCell ref="U152:V152"/>
    <mergeCell ref="W152:X152"/>
    <mergeCell ref="D153:X153"/>
    <mergeCell ref="M152:N152"/>
    <mergeCell ref="B170:B178"/>
    <mergeCell ref="E165:F165"/>
    <mergeCell ref="G165:H165"/>
    <mergeCell ref="C165:C166"/>
    <mergeCell ref="C173:C174"/>
    <mergeCell ref="W154:X154"/>
    <mergeCell ref="I157:J157"/>
    <mergeCell ref="I165:J165"/>
    <mergeCell ref="E166:F166"/>
    <mergeCell ref="G166:H166"/>
    <mergeCell ref="U171:X171"/>
    <mergeCell ref="K172:L172"/>
    <mergeCell ref="G172:H172"/>
    <mergeCell ref="I172:J172"/>
    <mergeCell ref="E173:F173"/>
    <mergeCell ref="E174:F174"/>
    <mergeCell ref="G174:H174"/>
    <mergeCell ref="I174:J174"/>
    <mergeCell ref="I176:J176"/>
    <mergeCell ref="Q172:R172"/>
    <mergeCell ref="C151:C152"/>
    <mergeCell ref="K166:L166"/>
    <mergeCell ref="M166:N166"/>
    <mergeCell ref="O166:P166"/>
    <mergeCell ref="Q166:R166"/>
    <mergeCell ref="S166:T166"/>
    <mergeCell ref="U166:V166"/>
    <mergeCell ref="W166:X166"/>
    <mergeCell ref="U162:V162"/>
    <mergeCell ref="W163:X163"/>
    <mergeCell ref="C164:X164"/>
    <mergeCell ref="K165:L165"/>
    <mergeCell ref="M165:N165"/>
    <mergeCell ref="O165:P165"/>
    <mergeCell ref="Q165:R165"/>
    <mergeCell ref="S165:T165"/>
    <mergeCell ref="U165:V165"/>
    <mergeCell ref="M160:N160"/>
    <mergeCell ref="O160:P160"/>
    <mergeCell ref="Q160:R160"/>
    <mergeCell ref="S160:T160"/>
    <mergeCell ref="U160:V160"/>
    <mergeCell ref="W160:X160"/>
    <mergeCell ref="W162:X162"/>
    <mergeCell ref="K162:L162"/>
    <mergeCell ref="I163:J163"/>
    <mergeCell ref="K160:L160"/>
    <mergeCell ref="G162:H162"/>
    <mergeCell ref="I162:J162"/>
    <mergeCell ref="I166:J166"/>
    <mergeCell ref="W165:X165"/>
    <mergeCell ref="Q162:R162"/>
    <mergeCell ref="S162:T162"/>
    <mergeCell ref="E159:F159"/>
    <mergeCell ref="G159:H159"/>
    <mergeCell ref="I159:J159"/>
    <mergeCell ref="E160:F160"/>
    <mergeCell ref="G160:H160"/>
    <mergeCell ref="I160:J160"/>
    <mergeCell ref="E162:F162"/>
    <mergeCell ref="M154:N154"/>
    <mergeCell ref="K141:L141"/>
    <mergeCell ref="M141:N141"/>
    <mergeCell ref="W149:X149"/>
    <mergeCell ref="K163:L163"/>
    <mergeCell ref="M163:N163"/>
    <mergeCell ref="O163:P163"/>
    <mergeCell ref="Q163:R163"/>
    <mergeCell ref="S163:T163"/>
    <mergeCell ref="U163:V163"/>
    <mergeCell ref="U151:V151"/>
    <mergeCell ref="W151:X151"/>
    <mergeCell ref="K156:L156"/>
    <mergeCell ref="K157:L157"/>
    <mergeCell ref="M157:N157"/>
    <mergeCell ref="G157:H157"/>
    <mergeCell ref="E156:F156"/>
    <mergeCell ref="G156:H156"/>
    <mergeCell ref="I156:J156"/>
    <mergeCell ref="C155:X155"/>
    <mergeCell ref="C150:X150"/>
    <mergeCell ref="K151:L151"/>
    <mergeCell ref="M151:N151"/>
    <mergeCell ref="O151:P151"/>
    <mergeCell ref="Q151:R151"/>
    <mergeCell ref="U157:V157"/>
    <mergeCell ref="U159:V159"/>
    <mergeCell ref="S156:T156"/>
    <mergeCell ref="U156:V156"/>
    <mergeCell ref="I151:J151"/>
    <mergeCell ref="E157:F157"/>
    <mergeCell ref="C161:X161"/>
    <mergeCell ref="C56:D56"/>
    <mergeCell ref="E72:F72"/>
    <mergeCell ref="E73:F73"/>
    <mergeCell ref="E81:F81"/>
    <mergeCell ref="Q146:T146"/>
    <mergeCell ref="U146:X146"/>
    <mergeCell ref="M147:N147"/>
    <mergeCell ref="O147:P147"/>
    <mergeCell ref="E65:F65"/>
    <mergeCell ref="O87:P87"/>
    <mergeCell ref="Q87:R87"/>
    <mergeCell ref="M77:N77"/>
    <mergeCell ref="O77:P77"/>
    <mergeCell ref="Q77:R77"/>
    <mergeCell ref="K80:L80"/>
    <mergeCell ref="O81:P81"/>
    <mergeCell ref="Q81:R81"/>
    <mergeCell ref="M69:N69"/>
    <mergeCell ref="O69:P69"/>
    <mergeCell ref="Q69:R69"/>
    <mergeCell ref="Q62:R62"/>
    <mergeCell ref="Q83:R83"/>
    <mergeCell ref="O79:P79"/>
    <mergeCell ref="Q79:R79"/>
    <mergeCell ref="G58:H58"/>
    <mergeCell ref="G50:H50"/>
    <mergeCell ref="G101:H101"/>
    <mergeCell ref="I101:J101"/>
    <mergeCell ref="G102:H102"/>
    <mergeCell ref="I102:J102"/>
    <mergeCell ref="G83:H83"/>
    <mergeCell ref="G84:H84"/>
    <mergeCell ref="I63:J63"/>
    <mergeCell ref="I66:J66"/>
    <mergeCell ref="E69:F69"/>
    <mergeCell ref="G69:H69"/>
    <mergeCell ref="G70:H70"/>
    <mergeCell ref="G72:H72"/>
    <mergeCell ref="G73:H73"/>
    <mergeCell ref="G74:H74"/>
    <mergeCell ref="I91:J91"/>
    <mergeCell ref="E79:F79"/>
    <mergeCell ref="E80:F80"/>
    <mergeCell ref="E74:F74"/>
    <mergeCell ref="E75:F75"/>
    <mergeCell ref="E76:F76"/>
    <mergeCell ref="E68:F68"/>
    <mergeCell ref="G62:H62"/>
    <mergeCell ref="G63:H63"/>
    <mergeCell ref="I62:J62"/>
    <mergeCell ref="G79:H79"/>
    <mergeCell ref="G80:H80"/>
    <mergeCell ref="G81:H81"/>
    <mergeCell ref="I73:J73"/>
    <mergeCell ref="I74:J74"/>
    <mergeCell ref="I75:J75"/>
    <mergeCell ref="E57:F57"/>
    <mergeCell ref="E60:F60"/>
    <mergeCell ref="E61:F61"/>
    <mergeCell ref="E62:F62"/>
    <mergeCell ref="E63:F63"/>
    <mergeCell ref="K76:L76"/>
    <mergeCell ref="M76:N76"/>
    <mergeCell ref="E77:F77"/>
    <mergeCell ref="G75:H75"/>
    <mergeCell ref="K75:L75"/>
    <mergeCell ref="M75:N75"/>
    <mergeCell ref="I58:J58"/>
    <mergeCell ref="G59:H59"/>
    <mergeCell ref="K102:L102"/>
    <mergeCell ref="W74:X74"/>
    <mergeCell ref="K73:L73"/>
    <mergeCell ref="M73:N73"/>
    <mergeCell ref="O73:P73"/>
    <mergeCell ref="S76:T76"/>
    <mergeCell ref="U76:V76"/>
    <mergeCell ref="W76:X76"/>
    <mergeCell ref="O97:P97"/>
    <mergeCell ref="K98:L98"/>
    <mergeCell ref="M98:N98"/>
    <mergeCell ref="M99:N99"/>
    <mergeCell ref="O99:P99"/>
    <mergeCell ref="K99:L99"/>
    <mergeCell ref="M70:N70"/>
    <mergeCell ref="O70:P70"/>
    <mergeCell ref="Q70:R70"/>
    <mergeCell ref="S70:T70"/>
    <mergeCell ref="U70:V70"/>
    <mergeCell ref="U72:V72"/>
    <mergeCell ref="W72:X72"/>
    <mergeCell ref="W70:X70"/>
    <mergeCell ref="W75:X75"/>
    <mergeCell ref="S81:T81"/>
    <mergeCell ref="M80:N80"/>
    <mergeCell ref="O80:P80"/>
    <mergeCell ref="Q80:R80"/>
    <mergeCell ref="S80:T80"/>
    <mergeCell ref="U80:V80"/>
    <mergeCell ref="W80:X80"/>
    <mergeCell ref="E86:F86"/>
    <mergeCell ref="E87:F87"/>
    <mergeCell ref="E88:F88"/>
    <mergeCell ref="U86:V86"/>
    <mergeCell ref="I72:J72"/>
    <mergeCell ref="K77:L77"/>
    <mergeCell ref="G77:H77"/>
    <mergeCell ref="S83:T83"/>
    <mergeCell ref="W69:X69"/>
    <mergeCell ref="K69:L69"/>
    <mergeCell ref="S75:T75"/>
    <mergeCell ref="U75:V75"/>
    <mergeCell ref="W108:X108"/>
    <mergeCell ref="K107:L107"/>
    <mergeCell ref="S105:T105"/>
    <mergeCell ref="U105:V105"/>
    <mergeCell ref="W105:X105"/>
    <mergeCell ref="O107:P107"/>
    <mergeCell ref="Q73:R73"/>
    <mergeCell ref="S73:T73"/>
    <mergeCell ref="U73:V73"/>
    <mergeCell ref="U102:V102"/>
    <mergeCell ref="K91:L91"/>
    <mergeCell ref="Q97:R97"/>
    <mergeCell ref="S97:T97"/>
    <mergeCell ref="Q98:R98"/>
    <mergeCell ref="S98:T98"/>
    <mergeCell ref="Q99:R99"/>
    <mergeCell ref="S99:T99"/>
    <mergeCell ref="U97:V97"/>
    <mergeCell ref="S91:T91"/>
    <mergeCell ref="K105:L105"/>
    <mergeCell ref="S101:T101"/>
    <mergeCell ref="U101:V101"/>
    <mergeCell ref="W101:X101"/>
    <mergeCell ref="K101:L101"/>
    <mergeCell ref="S77:T77"/>
    <mergeCell ref="U77:V77"/>
    <mergeCell ref="W77:X77"/>
    <mergeCell ref="C78:X78"/>
    <mergeCell ref="O58:P58"/>
    <mergeCell ref="O60:P60"/>
    <mergeCell ref="M68:N68"/>
    <mergeCell ref="O68:P68"/>
    <mergeCell ref="I67:J67"/>
    <mergeCell ref="C58:C63"/>
    <mergeCell ref="E58:F58"/>
    <mergeCell ref="E59:F59"/>
    <mergeCell ref="M105:N105"/>
    <mergeCell ref="O105:P105"/>
    <mergeCell ref="Q105:R105"/>
    <mergeCell ref="Q72:R72"/>
    <mergeCell ref="S72:T72"/>
    <mergeCell ref="E70:F70"/>
    <mergeCell ref="W97:X97"/>
    <mergeCell ref="U99:V99"/>
    <mergeCell ref="W99:X99"/>
    <mergeCell ref="B92:X94"/>
    <mergeCell ref="W89:X89"/>
    <mergeCell ref="K90:L90"/>
    <mergeCell ref="M90:N90"/>
    <mergeCell ref="O90:P90"/>
    <mergeCell ref="Q90:R90"/>
    <mergeCell ref="S90:T90"/>
    <mergeCell ref="U90:V90"/>
    <mergeCell ref="W90:X90"/>
    <mergeCell ref="I104:J104"/>
    <mergeCell ref="G104:H104"/>
    <mergeCell ref="K89:L89"/>
    <mergeCell ref="K70:L70"/>
    <mergeCell ref="B55:B91"/>
    <mergeCell ref="C86:C91"/>
    <mergeCell ref="I40:L40"/>
    <mergeCell ref="B22:B35"/>
    <mergeCell ref="W48:X48"/>
    <mergeCell ref="M57:N57"/>
    <mergeCell ref="O57:P57"/>
    <mergeCell ref="S51:T51"/>
    <mergeCell ref="U47:V47"/>
    <mergeCell ref="W47:X47"/>
    <mergeCell ref="Q56:T56"/>
    <mergeCell ref="U56:X56"/>
    <mergeCell ref="Q57:R57"/>
    <mergeCell ref="K28:L28"/>
    <mergeCell ref="M28:N28"/>
    <mergeCell ref="G31:H31"/>
    <mergeCell ref="I31:J31"/>
    <mergeCell ref="K33:L33"/>
    <mergeCell ref="K47:L47"/>
    <mergeCell ref="M47:N47"/>
    <mergeCell ref="O48:P48"/>
    <mergeCell ref="K57:L57"/>
    <mergeCell ref="U51:V51"/>
    <mergeCell ref="M56:P56"/>
    <mergeCell ref="U57:V57"/>
    <mergeCell ref="C55:X55"/>
    <mergeCell ref="I56:L56"/>
    <mergeCell ref="U43:V43"/>
    <mergeCell ref="W43:X43"/>
    <mergeCell ref="K44:L44"/>
    <mergeCell ref="M44:N44"/>
    <mergeCell ref="O44:P44"/>
    <mergeCell ref="Q44:R44"/>
    <mergeCell ref="S44:T44"/>
    <mergeCell ref="B52:X54"/>
    <mergeCell ref="O46:P46"/>
    <mergeCell ref="Q46:R46"/>
    <mergeCell ref="S46:T46"/>
    <mergeCell ref="U46:V46"/>
    <mergeCell ref="W46:X46"/>
    <mergeCell ref="K45:L45"/>
    <mergeCell ref="M45:N45"/>
    <mergeCell ref="O45:P45"/>
    <mergeCell ref="Q45:R45"/>
    <mergeCell ref="S45:T45"/>
    <mergeCell ref="U45:V45"/>
    <mergeCell ref="S50:T50"/>
    <mergeCell ref="U50:V50"/>
    <mergeCell ref="W50:X50"/>
    <mergeCell ref="S49:T49"/>
    <mergeCell ref="U49:V49"/>
    <mergeCell ref="W49:X49"/>
    <mergeCell ref="K50:L50"/>
    <mergeCell ref="M50:N50"/>
    <mergeCell ref="O50:P50"/>
    <mergeCell ref="Q50:R50"/>
    <mergeCell ref="Q48:R48"/>
    <mergeCell ref="S48:T48"/>
    <mergeCell ref="U48:V48"/>
    <mergeCell ref="O49:P49"/>
    <mergeCell ref="Q49:R49"/>
    <mergeCell ref="K48:L48"/>
    <mergeCell ref="S47:T47"/>
    <mergeCell ref="Q47:R47"/>
    <mergeCell ref="M48:N48"/>
    <mergeCell ref="I45:J45"/>
    <mergeCell ref="M30:N30"/>
    <mergeCell ref="U33:V33"/>
    <mergeCell ref="O47:P47"/>
    <mergeCell ref="K49:L49"/>
    <mergeCell ref="M49:N49"/>
    <mergeCell ref="E43:F43"/>
    <mergeCell ref="G43:H43"/>
    <mergeCell ref="I43:J43"/>
    <mergeCell ref="G44:H44"/>
    <mergeCell ref="I44:J44"/>
    <mergeCell ref="E44:F44"/>
    <mergeCell ref="I42:J42"/>
    <mergeCell ref="S29:T29"/>
    <mergeCell ref="U42:V42"/>
    <mergeCell ref="G32:H32"/>
    <mergeCell ref="I32:J32"/>
    <mergeCell ref="C29:D29"/>
    <mergeCell ref="E29:F29"/>
    <mergeCell ref="G29:H29"/>
    <mergeCell ref="I29:J29"/>
    <mergeCell ref="C30:D30"/>
    <mergeCell ref="E30:F30"/>
    <mergeCell ref="G30:H30"/>
    <mergeCell ref="M33:N33"/>
    <mergeCell ref="O33:P33"/>
    <mergeCell ref="Q33:R33"/>
    <mergeCell ref="S33:T33"/>
    <mergeCell ref="G33:H33"/>
    <mergeCell ref="S41:T41"/>
    <mergeCell ref="U41:V41"/>
    <mergeCell ref="B36:X38"/>
    <mergeCell ref="C39:X39"/>
    <mergeCell ref="W42:X42"/>
    <mergeCell ref="M41:N41"/>
    <mergeCell ref="O41:P41"/>
    <mergeCell ref="K42:L42"/>
    <mergeCell ref="M42:N42"/>
    <mergeCell ref="O42:P42"/>
    <mergeCell ref="Q42:R42"/>
    <mergeCell ref="S42:T42"/>
    <mergeCell ref="C31:D31"/>
    <mergeCell ref="E31:F31"/>
    <mergeCell ref="M40:P40"/>
    <mergeCell ref="Q40:T40"/>
    <mergeCell ref="U40:X40"/>
    <mergeCell ref="K41:L41"/>
    <mergeCell ref="U32:V32"/>
    <mergeCell ref="W32:X32"/>
    <mergeCell ref="W33:X33"/>
    <mergeCell ref="I33:J33"/>
    <mergeCell ref="S35:T35"/>
    <mergeCell ref="C34:D34"/>
    <mergeCell ref="E34:F34"/>
    <mergeCell ref="G34:H34"/>
    <mergeCell ref="I34:J34"/>
    <mergeCell ref="O32:P32"/>
    <mergeCell ref="Q32:R32"/>
    <mergeCell ref="S32:T32"/>
    <mergeCell ref="O35:P35"/>
    <mergeCell ref="Q35:R35"/>
    <mergeCell ref="U35:V35"/>
    <mergeCell ref="W35:X35"/>
    <mergeCell ref="Q41:R41"/>
    <mergeCell ref="W41:X41"/>
    <mergeCell ref="B6:X6"/>
    <mergeCell ref="B7:X7"/>
    <mergeCell ref="B8:X9"/>
    <mergeCell ref="B10:B15"/>
    <mergeCell ref="D10:J10"/>
    <mergeCell ref="P10:X10"/>
    <mergeCell ref="K10:O10"/>
    <mergeCell ref="K11:O13"/>
    <mergeCell ref="D11:J11"/>
    <mergeCell ref="D12:J12"/>
    <mergeCell ref="K14:O14"/>
    <mergeCell ref="M27:N27"/>
    <mergeCell ref="O27:P27"/>
    <mergeCell ref="P14:X14"/>
    <mergeCell ref="D15:J15"/>
    <mergeCell ref="K15:O15"/>
    <mergeCell ref="I27:J27"/>
    <mergeCell ref="E24:F24"/>
    <mergeCell ref="C26:D26"/>
    <mergeCell ref="E26:F26"/>
    <mergeCell ref="G24:H24"/>
    <mergeCell ref="I24:J24"/>
    <mergeCell ref="I25:J25"/>
    <mergeCell ref="C23:D24"/>
    <mergeCell ref="C25:D25"/>
    <mergeCell ref="E25:F25"/>
    <mergeCell ref="G25:H25"/>
    <mergeCell ref="G26:H26"/>
    <mergeCell ref="I26:J26"/>
    <mergeCell ref="C27:D27"/>
    <mergeCell ref="E27:F27"/>
    <mergeCell ref="Q26:R26"/>
    <mergeCell ref="W110:X110"/>
    <mergeCell ref="K110:L110"/>
    <mergeCell ref="O34:P34"/>
    <mergeCell ref="Q34:R34"/>
    <mergeCell ref="S34:T34"/>
    <mergeCell ref="U34:V34"/>
    <mergeCell ref="S24:T24"/>
    <mergeCell ref="U24:V24"/>
    <mergeCell ref="W24:X24"/>
    <mergeCell ref="K24:L24"/>
    <mergeCell ref="M25:N25"/>
    <mergeCell ref="O25:P25"/>
    <mergeCell ref="Q25:R25"/>
    <mergeCell ref="Q28:R28"/>
    <mergeCell ref="S28:T28"/>
    <mergeCell ref="K29:L29"/>
    <mergeCell ref="M29:N29"/>
    <mergeCell ref="O29:P29"/>
    <mergeCell ref="Q29:R29"/>
    <mergeCell ref="W29:X29"/>
    <mergeCell ref="O31:P31"/>
    <mergeCell ref="Q31:R31"/>
    <mergeCell ref="U31:V31"/>
    <mergeCell ref="W31:X31"/>
    <mergeCell ref="O30:P30"/>
    <mergeCell ref="K27:L27"/>
    <mergeCell ref="W107:X107"/>
    <mergeCell ref="O108:P108"/>
    <mergeCell ref="Q108:R108"/>
    <mergeCell ref="S108:T108"/>
    <mergeCell ref="W57:X57"/>
    <mergeCell ref="U58:V58"/>
    <mergeCell ref="P11:X13"/>
    <mergeCell ref="P15:X15"/>
    <mergeCell ref="B16:X18"/>
    <mergeCell ref="D13:J13"/>
    <mergeCell ref="D14:J14"/>
    <mergeCell ref="M137:N137"/>
    <mergeCell ref="I23:L23"/>
    <mergeCell ref="M24:N24"/>
    <mergeCell ref="O24:P24"/>
    <mergeCell ref="Q24:R24"/>
    <mergeCell ref="Q27:R27"/>
    <mergeCell ref="S27:T27"/>
    <mergeCell ref="U27:V27"/>
    <mergeCell ref="W27:X27"/>
    <mergeCell ref="U28:V28"/>
    <mergeCell ref="W28:X28"/>
    <mergeCell ref="S26:T26"/>
    <mergeCell ref="U26:V26"/>
    <mergeCell ref="W26:X26"/>
    <mergeCell ref="S25:T25"/>
    <mergeCell ref="U25:V25"/>
    <mergeCell ref="W25:X25"/>
    <mergeCell ref="W30:X30"/>
    <mergeCell ref="K31:L31"/>
    <mergeCell ref="M31:N31"/>
    <mergeCell ref="O28:P28"/>
    <mergeCell ref="W34:X34"/>
    <mergeCell ref="K35:L35"/>
    <mergeCell ref="M35:N35"/>
    <mergeCell ref="K137:L137"/>
    <mergeCell ref="K34:L34"/>
    <mergeCell ref="M34:N34"/>
    <mergeCell ref="W139:X139"/>
    <mergeCell ref="O137:P137"/>
    <mergeCell ref="Q137:R137"/>
    <mergeCell ref="S137:T137"/>
    <mergeCell ref="U137:V137"/>
    <mergeCell ref="W137:X137"/>
    <mergeCell ref="C138:X138"/>
    <mergeCell ref="S124:T124"/>
    <mergeCell ref="U124:V124"/>
    <mergeCell ref="G123:H123"/>
    <mergeCell ref="G124:H124"/>
    <mergeCell ref="I139:J139"/>
    <mergeCell ref="G125:H125"/>
    <mergeCell ref="E125:F125"/>
    <mergeCell ref="U134:V134"/>
    <mergeCell ref="U136:V136"/>
    <mergeCell ref="W136:X136"/>
    <mergeCell ref="W134:X134"/>
    <mergeCell ref="C135:X135"/>
    <mergeCell ref="K136:L136"/>
    <mergeCell ref="S123:T123"/>
    <mergeCell ref="U123:V123"/>
    <mergeCell ref="W123:X123"/>
    <mergeCell ref="K125:L125"/>
    <mergeCell ref="W132:X132"/>
    <mergeCell ref="I126:J126"/>
    <mergeCell ref="G126:H126"/>
    <mergeCell ref="W124:X124"/>
    <mergeCell ref="K124:L124"/>
    <mergeCell ref="C133:C134"/>
    <mergeCell ref="C136:C137"/>
    <mergeCell ref="G139:H139"/>
    <mergeCell ref="B115:B126"/>
    <mergeCell ref="B130:B141"/>
    <mergeCell ref="C122:X122"/>
    <mergeCell ref="K121:L121"/>
    <mergeCell ref="M123:N123"/>
    <mergeCell ref="O123:P123"/>
    <mergeCell ref="S126:T126"/>
    <mergeCell ref="U126:V126"/>
    <mergeCell ref="W126:X126"/>
    <mergeCell ref="B127:X129"/>
    <mergeCell ref="C130:X130"/>
    <mergeCell ref="I131:L131"/>
    <mergeCell ref="M131:P131"/>
    <mergeCell ref="Q131:T131"/>
    <mergeCell ref="U131:X131"/>
    <mergeCell ref="K126:L126"/>
    <mergeCell ref="M126:N126"/>
    <mergeCell ref="O126:P126"/>
    <mergeCell ref="O121:P121"/>
    <mergeCell ref="Q121:R121"/>
    <mergeCell ref="S121:T121"/>
    <mergeCell ref="U121:V121"/>
    <mergeCell ref="W121:X121"/>
    <mergeCell ref="W118:X118"/>
    <mergeCell ref="K139:L139"/>
    <mergeCell ref="M139:N139"/>
    <mergeCell ref="U117:V117"/>
    <mergeCell ref="W117:X117"/>
    <mergeCell ref="O139:P139"/>
    <mergeCell ref="O118:P118"/>
    <mergeCell ref="M119:N119"/>
    <mergeCell ref="G119:H119"/>
    <mergeCell ref="I120:J120"/>
    <mergeCell ref="C107:C108"/>
    <mergeCell ref="Q125:R125"/>
    <mergeCell ref="S125:T125"/>
    <mergeCell ref="U125:V125"/>
    <mergeCell ref="U118:V118"/>
    <mergeCell ref="I118:J118"/>
    <mergeCell ref="C118:C121"/>
    <mergeCell ref="C123:C126"/>
    <mergeCell ref="S107:T107"/>
    <mergeCell ref="U107:V107"/>
    <mergeCell ref="M110:N110"/>
    <mergeCell ref="O110:P110"/>
    <mergeCell ref="Q110:R110"/>
    <mergeCell ref="S110:T110"/>
    <mergeCell ref="Q118:R118"/>
    <mergeCell ref="M121:N121"/>
    <mergeCell ref="U110:V110"/>
    <mergeCell ref="Q126:R126"/>
    <mergeCell ref="Q123:R123"/>
    <mergeCell ref="E110:F110"/>
    <mergeCell ref="E111:F111"/>
    <mergeCell ref="K108:L108"/>
    <mergeCell ref="M108:N108"/>
    <mergeCell ref="B112:X114"/>
    <mergeCell ref="C115:X115"/>
    <mergeCell ref="I116:L116"/>
    <mergeCell ref="M116:P116"/>
    <mergeCell ref="Q116:T116"/>
    <mergeCell ref="U116:X116"/>
    <mergeCell ref="K117:L117"/>
    <mergeCell ref="Q120:R120"/>
    <mergeCell ref="K120:L120"/>
    <mergeCell ref="M120:N120"/>
    <mergeCell ref="O120:P120"/>
    <mergeCell ref="S120:T120"/>
    <mergeCell ref="U120:V120"/>
    <mergeCell ref="W120:X120"/>
    <mergeCell ref="K111:L111"/>
    <mergeCell ref="M111:N111"/>
    <mergeCell ref="C109:X109"/>
    <mergeCell ref="E118:F118"/>
    <mergeCell ref="E119:F119"/>
    <mergeCell ref="M117:N117"/>
    <mergeCell ref="O117:P117"/>
    <mergeCell ref="E107:F107"/>
    <mergeCell ref="E108:F108"/>
    <mergeCell ref="U119:V119"/>
    <mergeCell ref="W119:X119"/>
    <mergeCell ref="S118:T118"/>
    <mergeCell ref="Q119:R119"/>
    <mergeCell ref="S119:T119"/>
    <mergeCell ref="K118:L118"/>
    <mergeCell ref="M118:N118"/>
    <mergeCell ref="O119:P119"/>
    <mergeCell ref="K119:L119"/>
    <mergeCell ref="G120:H120"/>
    <mergeCell ref="C116:D116"/>
    <mergeCell ref="E117:F117"/>
    <mergeCell ref="U108:V108"/>
    <mergeCell ref="G110:H110"/>
    <mergeCell ref="G111:H111"/>
    <mergeCell ref="E116:H116"/>
    <mergeCell ref="I119:J119"/>
    <mergeCell ref="E104:F104"/>
    <mergeCell ref="E105:F105"/>
    <mergeCell ref="C100:X100"/>
    <mergeCell ref="K84:L84"/>
    <mergeCell ref="M84:N84"/>
    <mergeCell ref="O84:P84"/>
    <mergeCell ref="Q84:R84"/>
    <mergeCell ref="S84:T84"/>
    <mergeCell ref="U84:V84"/>
    <mergeCell ref="C64:X64"/>
    <mergeCell ref="K63:L63"/>
    <mergeCell ref="M65:N65"/>
    <mergeCell ref="U88:V88"/>
    <mergeCell ref="W88:X88"/>
    <mergeCell ref="E89:F89"/>
    <mergeCell ref="E90:F90"/>
    <mergeCell ref="E91:F91"/>
    <mergeCell ref="W81:X81"/>
    <mergeCell ref="K81:L81"/>
    <mergeCell ref="M82:N82"/>
    <mergeCell ref="O82:P82"/>
    <mergeCell ref="Q82:R82"/>
    <mergeCell ref="S82:T82"/>
    <mergeCell ref="U82:V82"/>
    <mergeCell ref="W82:X82"/>
    <mergeCell ref="U65:V65"/>
    <mergeCell ref="W65:X65"/>
    <mergeCell ref="K65:L65"/>
    <mergeCell ref="M66:N66"/>
    <mergeCell ref="O66:P66"/>
    <mergeCell ref="Q66:R66"/>
    <mergeCell ref="M83:N83"/>
    <mergeCell ref="M62:N62"/>
    <mergeCell ref="O62:P62"/>
    <mergeCell ref="M79:N79"/>
    <mergeCell ref="M81:N81"/>
    <mergeCell ref="S62:T62"/>
    <mergeCell ref="K74:L74"/>
    <mergeCell ref="M74:N74"/>
    <mergeCell ref="O74:P74"/>
    <mergeCell ref="Q74:R74"/>
    <mergeCell ref="S74:T74"/>
    <mergeCell ref="K59:L59"/>
    <mergeCell ref="Q60:R60"/>
    <mergeCell ref="S60:T60"/>
    <mergeCell ref="K66:L66"/>
    <mergeCell ref="M67:N67"/>
    <mergeCell ref="O67:P67"/>
    <mergeCell ref="Q67:R67"/>
    <mergeCell ref="S67:T67"/>
    <mergeCell ref="Q68:R68"/>
    <mergeCell ref="Q65:R65"/>
    <mergeCell ref="O75:P75"/>
    <mergeCell ref="Q75:R75"/>
    <mergeCell ref="K60:L60"/>
    <mergeCell ref="M60:N60"/>
    <mergeCell ref="Q61:R61"/>
    <mergeCell ref="S61:T61"/>
    <mergeCell ref="W58:X58"/>
    <mergeCell ref="U59:V59"/>
    <mergeCell ref="U91:V91"/>
    <mergeCell ref="W91:X91"/>
    <mergeCell ref="W86:X86"/>
    <mergeCell ref="W84:X84"/>
    <mergeCell ref="S57:T57"/>
    <mergeCell ref="S58:T58"/>
    <mergeCell ref="W68:X68"/>
    <mergeCell ref="W67:X67"/>
    <mergeCell ref="K67:L67"/>
    <mergeCell ref="U81:V81"/>
    <mergeCell ref="W59:X59"/>
    <mergeCell ref="U62:V62"/>
    <mergeCell ref="U69:V69"/>
    <mergeCell ref="W73:X73"/>
    <mergeCell ref="U74:V74"/>
    <mergeCell ref="U60:V60"/>
    <mergeCell ref="U67:V67"/>
    <mergeCell ref="S68:T68"/>
    <mergeCell ref="U68:V68"/>
    <mergeCell ref="K68:L68"/>
    <mergeCell ref="U63:V63"/>
    <mergeCell ref="Q58:R58"/>
    <mergeCell ref="K58:L58"/>
    <mergeCell ref="M58:N58"/>
    <mergeCell ref="U83:V83"/>
    <mergeCell ref="Q59:R59"/>
    <mergeCell ref="S59:T59"/>
    <mergeCell ref="K82:L82"/>
    <mergeCell ref="M59:N59"/>
    <mergeCell ref="O59:P59"/>
    <mergeCell ref="W60:X60"/>
    <mergeCell ref="W63:X63"/>
    <mergeCell ref="S66:T66"/>
    <mergeCell ref="S69:T69"/>
    <mergeCell ref="C65:C70"/>
    <mergeCell ref="E66:F66"/>
    <mergeCell ref="E67:F67"/>
    <mergeCell ref="U61:V61"/>
    <mergeCell ref="W61:X61"/>
    <mergeCell ref="G65:H65"/>
    <mergeCell ref="G66:H66"/>
    <mergeCell ref="G67:H67"/>
    <mergeCell ref="C72:C77"/>
    <mergeCell ref="I65:J65"/>
    <mergeCell ref="G68:H68"/>
    <mergeCell ref="C71:X71"/>
    <mergeCell ref="K72:L72"/>
    <mergeCell ref="M72:N72"/>
    <mergeCell ref="O72:P72"/>
    <mergeCell ref="U66:V66"/>
    <mergeCell ref="W66:X66"/>
    <mergeCell ref="W62:X62"/>
    <mergeCell ref="M63:N63"/>
    <mergeCell ref="O63:P63"/>
    <mergeCell ref="Q63:R63"/>
    <mergeCell ref="S63:T63"/>
    <mergeCell ref="O65:P65"/>
    <mergeCell ref="S65:T65"/>
    <mergeCell ref="K61:L61"/>
    <mergeCell ref="M61:N61"/>
    <mergeCell ref="O61:P61"/>
    <mergeCell ref="K62:L62"/>
  </mergeCells>
  <conditionalFormatting sqref="D42:X51">
    <cfRule type="expression" dxfId="364" priority="1">
      <formula>$D$4="Use and Adoption"</formula>
    </cfRule>
  </conditionalFormatting>
  <conditionalFormatting sqref="E23">
    <cfRule type="cellIs" dxfId="363" priority="167" operator="equal">
      <formula>"X"</formula>
    </cfRule>
    <cfRule type="cellIs" dxfId="362" priority="168" operator="equal">
      <formula>"X"</formula>
    </cfRule>
  </conditionalFormatting>
  <conditionalFormatting sqref="E40">
    <cfRule type="cellIs" dxfId="361" priority="78" operator="equal">
      <formula>"X"</formula>
    </cfRule>
    <cfRule type="cellIs" dxfId="360" priority="79" operator="equal">
      <formula>"X"</formula>
    </cfRule>
  </conditionalFormatting>
  <conditionalFormatting sqref="E56">
    <cfRule type="cellIs" dxfId="359" priority="68" operator="equal">
      <formula>"X"</formula>
    </cfRule>
    <cfRule type="cellIs" dxfId="358" priority="69" operator="equal">
      <formula>"X"</formula>
    </cfRule>
  </conditionalFormatting>
  <conditionalFormatting sqref="E96">
    <cfRule type="cellIs" dxfId="357" priority="58" operator="equal">
      <formula>"X"</formula>
    </cfRule>
    <cfRule type="cellIs" dxfId="356" priority="59" operator="equal">
      <formula>"X"</formula>
    </cfRule>
  </conditionalFormatting>
  <conditionalFormatting sqref="E101:E102 G101:G102 I101:I102 K101:K102 M101:M102 O101:O102 Q101:Q102 S101:S102 U101:U102 W101:W102">
    <cfRule type="cellIs" dxfId="355" priority="170" operator="equal">
      <formula>"X"</formula>
    </cfRule>
    <cfRule type="cellIs" dxfId="354" priority="169" operator="equal">
      <formula>"X"</formula>
    </cfRule>
  </conditionalFormatting>
  <conditionalFormatting sqref="E116">
    <cfRule type="cellIs" dxfId="353" priority="49" operator="equal">
      <formula>"X"</formula>
    </cfRule>
    <cfRule type="cellIs" dxfId="352" priority="48" operator="equal">
      <formula>"X"</formula>
    </cfRule>
  </conditionalFormatting>
  <conditionalFormatting sqref="E118:E121 G118:G121 I118:I121 K118:K121 M118:M121 O118:O121 Q118:Q121 S118:S121 U118:U121 W118:W121">
    <cfRule type="cellIs" dxfId="351" priority="171" operator="equal">
      <formula>"X"</formula>
    </cfRule>
    <cfRule type="cellIs" dxfId="350" priority="172" operator="equal">
      <formula>"X"</formula>
    </cfRule>
  </conditionalFormatting>
  <conditionalFormatting sqref="E123:E126 G123:G126 I123:I126 K123:K126 M123:M126 O123:O126 Q123:Q126 S123:S126 U123:U126 W123:W126">
    <cfRule type="cellIs" dxfId="349" priority="174" operator="equal">
      <formula>"X"</formula>
    </cfRule>
    <cfRule type="cellIs" dxfId="348" priority="173" operator="equal">
      <formula>"X"</formula>
    </cfRule>
  </conditionalFormatting>
  <conditionalFormatting sqref="E131">
    <cfRule type="cellIs" dxfId="347" priority="38" operator="equal">
      <formula>"X"</formula>
    </cfRule>
    <cfRule type="cellIs" dxfId="346" priority="39" operator="equal">
      <formula>"X"</formula>
    </cfRule>
  </conditionalFormatting>
  <conditionalFormatting sqref="E133">
    <cfRule type="cellIs" dxfId="345" priority="176" operator="equal">
      <formula>"X"</formula>
    </cfRule>
    <cfRule type="cellIs" dxfId="344" priority="175" operator="equal">
      <formula>"X"</formula>
    </cfRule>
  </conditionalFormatting>
  <conditionalFormatting sqref="E146">
    <cfRule type="cellIs" dxfId="343" priority="28" operator="equal">
      <formula>"X"</formula>
    </cfRule>
    <cfRule type="cellIs" dxfId="342" priority="29" operator="equal">
      <formula>"X"</formula>
    </cfRule>
  </conditionalFormatting>
  <conditionalFormatting sqref="E148">
    <cfRule type="cellIs" dxfId="341" priority="178" operator="equal">
      <formula>"X"</formula>
    </cfRule>
    <cfRule type="cellIs" dxfId="340" priority="177" operator="equal">
      <formula>"X"</formula>
    </cfRule>
  </conditionalFormatting>
  <conditionalFormatting sqref="E171">
    <cfRule type="cellIs" dxfId="339" priority="18" operator="equal">
      <formula>"X"</formula>
    </cfRule>
    <cfRule type="cellIs" dxfId="338" priority="19" operator="equal">
      <formula>"X"</formula>
    </cfRule>
  </conditionalFormatting>
  <conditionalFormatting sqref="E173">
    <cfRule type="cellIs" dxfId="337" priority="180" operator="equal">
      <formula>"X"</formula>
    </cfRule>
    <cfRule type="cellIs" dxfId="336" priority="179" operator="equal">
      <formula>"X"</formula>
    </cfRule>
  </conditionalFormatting>
  <conditionalFormatting sqref="E183">
    <cfRule type="cellIs" dxfId="335" priority="8" operator="equal">
      <formula>"X"</formula>
    </cfRule>
    <cfRule type="cellIs" dxfId="334" priority="9" operator="equal">
      <formula>"X"</formula>
    </cfRule>
  </conditionalFormatting>
  <conditionalFormatting sqref="E133:F133 E148:F148 E173:F173 C201:X207">
    <cfRule type="expression" dxfId="333" priority="166">
      <formula>$D$4="Infrastructure Deployment"</formula>
    </cfRule>
  </conditionalFormatting>
  <conditionalFormatting sqref="E133:F133">
    <cfRule type="containsText" dxfId="332" priority="181" operator="containsText" text="NA">
      <formula>NOT(ISERROR(SEARCH(("NA"),(E133))))</formula>
    </cfRule>
  </conditionalFormatting>
  <conditionalFormatting sqref="E148:F148">
    <cfRule type="containsText" dxfId="331" priority="182" operator="containsText" text="NA">
      <formula>NOT(ISERROR(SEARCH(("NA"),(E148))))</formula>
    </cfRule>
  </conditionalFormatting>
  <conditionalFormatting sqref="E173:F173">
    <cfRule type="containsText" dxfId="330" priority="183" operator="containsText" text="NA">
      <formula>NOT(ISERROR(SEARCH(("NA"),(E173))))</formula>
    </cfRule>
  </conditionalFormatting>
  <conditionalFormatting sqref="E25:W35">
    <cfRule type="expression" dxfId="329" priority="164">
      <formula>E$24&gt;$S$4</formula>
    </cfRule>
  </conditionalFormatting>
  <conditionalFormatting sqref="E25:X35">
    <cfRule type="containsText" dxfId="328" priority="184" operator="containsText" text="NA">
      <formula>NOT(ISERROR(SEARCH(("NA"),(E25))))</formula>
    </cfRule>
    <cfRule type="expression" dxfId="327" priority="137">
      <formula>$D$4="Use and Adoption"</formula>
    </cfRule>
  </conditionalFormatting>
  <conditionalFormatting sqref="E42:X51">
    <cfRule type="containsText" dxfId="326" priority="157" operator="containsText" text="NA">
      <formula>NOT(ISERROR(SEARCH(("NA"),(E42))))</formula>
    </cfRule>
    <cfRule type="expression" dxfId="325" priority="156">
      <formula>E$41&gt;$S$4</formula>
    </cfRule>
  </conditionalFormatting>
  <conditionalFormatting sqref="E58:X63 E72:X77 E79:X84 E86:X91">
    <cfRule type="expression" dxfId="324" priority="83">
      <formula>$D$4="Dual: Use and Adoption and Planning"</formula>
    </cfRule>
  </conditionalFormatting>
  <conditionalFormatting sqref="E58:X63">
    <cfRule type="expression" dxfId="323" priority="154">
      <formula>E$57&gt;$S$4</formula>
    </cfRule>
    <cfRule type="containsText" dxfId="322" priority="155" operator="containsText" text="NA">
      <formula>NOT(ISERROR(SEARCH(("NA"),(E58))))</formula>
    </cfRule>
  </conditionalFormatting>
  <conditionalFormatting sqref="E65:X70">
    <cfRule type="containsText" dxfId="321" priority="185" operator="containsText" text="NA">
      <formula>NOT(ISERROR(SEARCH(("NA"),(E65))))</formula>
    </cfRule>
  </conditionalFormatting>
  <conditionalFormatting sqref="E72:X77 E79:X84 E86:X91 E58:X63">
    <cfRule type="expression" dxfId="320" priority="136">
      <formula>$D$4="Use and Adoption"</formula>
    </cfRule>
  </conditionalFormatting>
  <conditionalFormatting sqref="E72:X77">
    <cfRule type="containsText" dxfId="319" priority="153" operator="containsText" text="NA">
      <formula>NOT(ISERROR(SEARCH(("NA"),(E72))))</formula>
    </cfRule>
    <cfRule type="expression" dxfId="318" priority="152">
      <formula>E$24&gt;$S$4</formula>
    </cfRule>
    <cfRule type="containsText" dxfId="317" priority="135" operator="containsText" text="NA">
      <formula>NOT(ISERROR(SEARCH(("NA"),(E72))))</formula>
    </cfRule>
    <cfRule type="expression" dxfId="316" priority="134">
      <formula>E$57&gt;$S$4</formula>
    </cfRule>
  </conditionalFormatting>
  <conditionalFormatting sqref="E79:X84">
    <cfRule type="expression" dxfId="315" priority="132">
      <formula>E$24&gt;$S$4</formula>
    </cfRule>
    <cfRule type="containsText" dxfId="314" priority="133" operator="containsText" text="NA">
      <formula>NOT(ISERROR(SEARCH(("NA"),(E79))))</formula>
    </cfRule>
    <cfRule type="expression" dxfId="313" priority="130">
      <formula>E$57&gt;$S$4</formula>
    </cfRule>
    <cfRule type="containsText" dxfId="312" priority="131" operator="containsText" text="NA">
      <formula>NOT(ISERROR(SEARCH(("NA"),(E79))))</formula>
    </cfRule>
    <cfRule type="containsText" dxfId="311" priority="151" operator="containsText" text="NA">
      <formula>NOT(ISERROR(SEARCH(("NA"),(E79))))</formula>
    </cfRule>
    <cfRule type="expression" dxfId="310" priority="150">
      <formula>E$24&gt;$S$4</formula>
    </cfRule>
  </conditionalFormatting>
  <conditionalFormatting sqref="E86:X91">
    <cfRule type="expression" dxfId="309" priority="124">
      <formula>E$57&gt;$S$4</formula>
    </cfRule>
    <cfRule type="containsText" dxfId="308" priority="125" operator="containsText" text="NA">
      <formula>NOT(ISERROR(SEARCH(("NA"),(E86))))</formula>
    </cfRule>
    <cfRule type="expression" dxfId="307" priority="126">
      <formula>E$24&gt;$S$4</formula>
    </cfRule>
    <cfRule type="containsText" dxfId="306" priority="127" operator="containsText" text="NA">
      <formula>NOT(ISERROR(SEARCH(("NA"),(E86))))</formula>
    </cfRule>
    <cfRule type="containsText" dxfId="305" priority="129" operator="containsText" text="NA">
      <formula>NOT(ISERROR(SEARCH(("NA"),(E86))))</formula>
    </cfRule>
    <cfRule type="expression" dxfId="304" priority="148">
      <formula>E$24&gt;$S$4</formula>
    </cfRule>
    <cfRule type="containsText" dxfId="303" priority="149" operator="containsText" text="NA">
      <formula>NOT(ISERROR(SEARCH(("NA"),(E86))))</formula>
    </cfRule>
    <cfRule type="expression" dxfId="302" priority="128">
      <formula>E$24&gt;$S$4</formula>
    </cfRule>
  </conditionalFormatting>
  <conditionalFormatting sqref="E98:X99 E104:X105 E107:X108 E110:X111 E133:F133 E134:X134 E148:F148 E149:X149 E151:X152 E154:X154 E156:X157 E159:X160 E162:X163 E165:X166 E173:F173 E174:X174 E176:X176 E178:X178 E185:X185 E187:X187 E189:X189 E191:X191 E193:X193 E195:X195 C201:X207">
    <cfRule type="expression" dxfId="301" priority="82" stopIfTrue="1">
      <formula>$D$4="Dual: Infrastructure Deployment and Planning"</formula>
    </cfRule>
  </conditionalFormatting>
  <conditionalFormatting sqref="E98:X99 E104:X105 E107:X108 E110:X111 E133:F133 E134:X134 E148:F148 E149:X149 E151:X152 E154:X154 E156:X157 E159:X160 E162:X163 E165:X166 E173:F173 E174:X174 E176:X176 E178:X178 E185:X185 E187:X187 E189:X189 E191:X191 E193:X193 E195:X195 E58:X63 E72:X77 E79:X84 E86:X91">
    <cfRule type="expression" dxfId="300" priority="84">
      <formula>$D$4="Planning"</formula>
    </cfRule>
  </conditionalFormatting>
  <conditionalFormatting sqref="E98:X99 E104:X105 E107:X108 E110:X111 E133:F133 E134:X134 E148:F148 E149:X149 E151:X152 E154:X154 E156:X157 E159:X160 E162:X163 E165:X166 E173:F173 E174:X174 E176:X176 E178:X178 E185:X185 E187:X187 E189:X189 E191:X191 E193:X193 E195:X195">
    <cfRule type="expression" dxfId="299" priority="85" stopIfTrue="1">
      <formula>$D$4="Infrastructure Deployment"</formula>
    </cfRule>
  </conditionalFormatting>
  <conditionalFormatting sqref="E98:X99">
    <cfRule type="expression" dxfId="298" priority="146">
      <formula>E$97&gt;$S$4</formula>
    </cfRule>
    <cfRule type="containsText" dxfId="297" priority="147" operator="containsText" text="NA">
      <formula>NOT(ISERROR(SEARCH(("NA"),(E98))))</formula>
    </cfRule>
  </conditionalFormatting>
  <conditionalFormatting sqref="E101:X102">
    <cfRule type="containsText" dxfId="296" priority="186" operator="containsText" text="NA">
      <formula>NOT(ISERROR(SEARCH(("NA"),(E101))))</formula>
    </cfRule>
  </conditionalFormatting>
  <conditionalFormatting sqref="E104:X105">
    <cfRule type="containsText" dxfId="295" priority="123" operator="containsText" text="NA">
      <formula>NOT(ISERROR(SEARCH(("NA"),(E104))))</formula>
    </cfRule>
    <cfRule type="expression" dxfId="294" priority="122">
      <formula>E$97&gt;$S$4</formula>
    </cfRule>
  </conditionalFormatting>
  <conditionalFormatting sqref="E107:X108">
    <cfRule type="containsText" dxfId="293" priority="121" operator="containsText" text="NA">
      <formula>NOT(ISERROR(SEARCH(("NA"),(E107))))</formula>
    </cfRule>
    <cfRule type="expression" dxfId="292" priority="120">
      <formula>E$97&gt;$S$4</formula>
    </cfRule>
  </conditionalFormatting>
  <conditionalFormatting sqref="E110:X111">
    <cfRule type="containsText" dxfId="291" priority="119" operator="containsText" text="NA">
      <formula>NOT(ISERROR(SEARCH(("NA"),(E110))))</formula>
    </cfRule>
    <cfRule type="expression" dxfId="290" priority="118">
      <formula>E$97&gt;$S$4</formula>
    </cfRule>
  </conditionalFormatting>
  <conditionalFormatting sqref="E118:X121">
    <cfRule type="containsText" dxfId="289" priority="187" operator="containsText" text="NA">
      <formula>NOT(ISERROR(SEARCH(("NA"),(E118))))</formula>
    </cfRule>
  </conditionalFormatting>
  <conditionalFormatting sqref="E123:X126">
    <cfRule type="containsText" dxfId="288" priority="188" operator="containsText" text="NA">
      <formula>NOT(ISERROR(SEARCH(("NA"),(E123))))</formula>
    </cfRule>
  </conditionalFormatting>
  <conditionalFormatting sqref="E133:X133 E148:X148 E173:X173 C201:X207">
    <cfRule type="expression" dxfId="287" priority="165" stopIfTrue="1">
      <formula>$D$4="Planning"</formula>
    </cfRule>
  </conditionalFormatting>
  <conditionalFormatting sqref="E134:X134">
    <cfRule type="expression" dxfId="286" priority="144">
      <formula>E$132&gt;$S$4</formula>
    </cfRule>
    <cfRule type="containsText" dxfId="285" priority="145" operator="containsText" text="NA">
      <formula>NOT(ISERROR(SEARCH(("NA"),(E134))))</formula>
    </cfRule>
  </conditionalFormatting>
  <conditionalFormatting sqref="E136:X137">
    <cfRule type="containsText" dxfId="284" priority="117" operator="containsText" text="NA">
      <formula>NOT(ISERROR(SEARCH(("NA"),(E136))))</formula>
    </cfRule>
    <cfRule type="expression" dxfId="283" priority="116">
      <formula>E$132&gt;$S$4</formula>
    </cfRule>
  </conditionalFormatting>
  <conditionalFormatting sqref="E139:X139">
    <cfRule type="containsText" dxfId="282" priority="115" operator="containsText" text="NA">
      <formula>NOT(ISERROR(SEARCH(("NA"),(E139))))</formula>
    </cfRule>
    <cfRule type="expression" dxfId="281" priority="114">
      <formula>E$132&gt;$S$4</formula>
    </cfRule>
  </conditionalFormatting>
  <conditionalFormatting sqref="E141:X141">
    <cfRule type="expression" dxfId="280" priority="112">
      <formula>E$132&gt;$S$4</formula>
    </cfRule>
    <cfRule type="containsText" dxfId="279" priority="113" operator="containsText" text="NA">
      <formula>NOT(ISERROR(SEARCH(("NA"),(E141))))</formula>
    </cfRule>
  </conditionalFormatting>
  <conditionalFormatting sqref="E149:X149">
    <cfRule type="containsText" dxfId="278" priority="143" operator="containsText" text="NA">
      <formula>NOT(ISERROR(SEARCH(("NA"),(E149))))</formula>
    </cfRule>
    <cfRule type="expression" dxfId="277" priority="142">
      <formula>E$147&gt;$S$4</formula>
    </cfRule>
  </conditionalFormatting>
  <conditionalFormatting sqref="E151:X152">
    <cfRule type="expression" dxfId="276" priority="110">
      <formula>E$147&gt;$S$4</formula>
    </cfRule>
    <cfRule type="containsText" dxfId="275" priority="111" operator="containsText" text="NA">
      <formula>NOT(ISERROR(SEARCH(("NA"),(E151))))</formula>
    </cfRule>
  </conditionalFormatting>
  <conditionalFormatting sqref="E154:X154">
    <cfRule type="containsText" dxfId="274" priority="109" operator="containsText" text="NA">
      <formula>NOT(ISERROR(SEARCH(("NA"),(E154))))</formula>
    </cfRule>
    <cfRule type="expression" dxfId="273" priority="108">
      <formula>E$147&gt;$S$4</formula>
    </cfRule>
  </conditionalFormatting>
  <conditionalFormatting sqref="E156:X157">
    <cfRule type="containsText" dxfId="272" priority="107" operator="containsText" text="NA">
      <formula>NOT(ISERROR(SEARCH(("NA"),(E156))))</formula>
    </cfRule>
    <cfRule type="expression" dxfId="271" priority="106">
      <formula>E$147&gt;$S$4</formula>
    </cfRule>
  </conditionalFormatting>
  <conditionalFormatting sqref="E159:X160">
    <cfRule type="containsText" dxfId="270" priority="105" operator="containsText" text="NA">
      <formula>NOT(ISERROR(SEARCH(("NA"),(E159))))</formula>
    </cfRule>
    <cfRule type="expression" dxfId="269" priority="104">
      <formula>E$147&gt;$S$4</formula>
    </cfRule>
  </conditionalFormatting>
  <conditionalFormatting sqref="E162:X163">
    <cfRule type="expression" dxfId="268" priority="102">
      <formula>E$147&gt;$S$4</formula>
    </cfRule>
    <cfRule type="containsText" dxfId="267" priority="103" operator="containsText" text="NA">
      <formula>NOT(ISERROR(SEARCH(("NA"),(E162))))</formula>
    </cfRule>
  </conditionalFormatting>
  <conditionalFormatting sqref="E165:X166">
    <cfRule type="containsText" dxfId="266" priority="101" operator="containsText" text="NA">
      <formula>NOT(ISERROR(SEARCH(("NA"),(E165))))</formula>
    </cfRule>
    <cfRule type="expression" dxfId="265" priority="100">
      <formula>E$147&gt;$S$4</formula>
    </cfRule>
  </conditionalFormatting>
  <conditionalFormatting sqref="E174:X174">
    <cfRule type="expression" dxfId="264" priority="140">
      <formula>E$172&gt;$S$4</formula>
    </cfRule>
    <cfRule type="containsText" dxfId="263" priority="141" operator="containsText" text="NA">
      <formula>NOT(ISERROR(SEARCH(("NA"),(E174))))</formula>
    </cfRule>
  </conditionalFormatting>
  <conditionalFormatting sqref="E176:X176">
    <cfRule type="containsText" dxfId="262" priority="99" operator="containsText" text="NA">
      <formula>NOT(ISERROR(SEARCH(("NA"),(E176))))</formula>
    </cfRule>
    <cfRule type="expression" dxfId="261" priority="98">
      <formula>E$172&gt;$S$4</formula>
    </cfRule>
  </conditionalFormatting>
  <conditionalFormatting sqref="E178:X178">
    <cfRule type="containsText" dxfId="260" priority="97" operator="containsText" text="NA">
      <formula>NOT(ISERROR(SEARCH(("NA"),(E178))))</formula>
    </cfRule>
    <cfRule type="expression" dxfId="259" priority="96">
      <formula>E$172&gt;$S$4</formula>
    </cfRule>
  </conditionalFormatting>
  <conditionalFormatting sqref="E185:X185">
    <cfRule type="containsText" dxfId="258" priority="139" operator="containsText" text="NA">
      <formula>NOT(ISERROR(SEARCH(("NA"),(E185))))</formula>
    </cfRule>
    <cfRule type="expression" dxfId="257" priority="138">
      <formula>E$184&gt;$S$4</formula>
    </cfRule>
  </conditionalFormatting>
  <conditionalFormatting sqref="E187:X187">
    <cfRule type="expression" dxfId="256" priority="94">
      <formula>E$184&gt;$S$4</formula>
    </cfRule>
    <cfRule type="containsText" dxfId="255" priority="95" operator="containsText" text="NA">
      <formula>NOT(ISERROR(SEARCH(("NA"),(E187))))</formula>
    </cfRule>
  </conditionalFormatting>
  <conditionalFormatting sqref="E189:X189">
    <cfRule type="containsText" dxfId="254" priority="93" operator="containsText" text="NA">
      <formula>NOT(ISERROR(SEARCH(("NA"),(E189))))</formula>
    </cfRule>
    <cfRule type="expression" dxfId="253" priority="92">
      <formula>E$184&gt;$S$4</formula>
    </cfRule>
  </conditionalFormatting>
  <conditionalFormatting sqref="E191:X191">
    <cfRule type="containsText" dxfId="252" priority="91" operator="containsText" text="NA">
      <formula>NOT(ISERROR(SEARCH(("NA"),(E191))))</formula>
    </cfRule>
    <cfRule type="expression" dxfId="251" priority="90">
      <formula>E$184&gt;$S$4</formula>
    </cfRule>
  </conditionalFormatting>
  <conditionalFormatting sqref="E193:X193">
    <cfRule type="containsText" dxfId="250" priority="89" operator="containsText" text="NA">
      <formula>NOT(ISERROR(SEARCH(("NA"),(E193))))</formula>
    </cfRule>
    <cfRule type="expression" dxfId="249" priority="88">
      <formula>E$184&gt;$S$4</formula>
    </cfRule>
  </conditionalFormatting>
  <conditionalFormatting sqref="E195:X195">
    <cfRule type="containsText" dxfId="248" priority="87" operator="containsText" text="NA">
      <formula>NOT(ISERROR(SEARCH(("NA"),(E195))))</formula>
    </cfRule>
    <cfRule type="expression" dxfId="247" priority="86">
      <formula>E$184&gt;$S$4</formula>
    </cfRule>
  </conditionalFormatting>
  <conditionalFormatting sqref="G133">
    <cfRule type="cellIs" dxfId="246" priority="189" operator="equal">
      <formula>"X"</formula>
    </cfRule>
    <cfRule type="cellIs" dxfId="245" priority="190" operator="equal">
      <formula>"X"</formula>
    </cfRule>
  </conditionalFormatting>
  <conditionalFormatting sqref="G148">
    <cfRule type="cellIs" dxfId="244" priority="191" operator="equal">
      <formula>"X"</formula>
    </cfRule>
    <cfRule type="cellIs" dxfId="243" priority="192" operator="equal">
      <formula>"X"</formula>
    </cfRule>
  </conditionalFormatting>
  <conditionalFormatting sqref="G173">
    <cfRule type="cellIs" dxfId="242" priority="193" operator="equal">
      <formula>"X"</formula>
    </cfRule>
    <cfRule type="cellIs" dxfId="241" priority="194" operator="equal">
      <formula>"X"</formula>
    </cfRule>
  </conditionalFormatting>
  <conditionalFormatting sqref="H216">
    <cfRule type="cellIs" dxfId="240" priority="195" operator="equal">
      <formula>"X"</formula>
    </cfRule>
    <cfRule type="cellIs" dxfId="239" priority="196" operator="equal">
      <formula>"X"</formula>
    </cfRule>
  </conditionalFormatting>
  <conditionalFormatting sqref="I23">
    <cfRule type="cellIs" dxfId="238" priority="198" operator="equal">
      <formula>"X"</formula>
    </cfRule>
    <cfRule type="cellIs" dxfId="237" priority="197" operator="equal">
      <formula>"X"</formula>
    </cfRule>
  </conditionalFormatting>
  <conditionalFormatting sqref="I40">
    <cfRule type="cellIs" dxfId="236" priority="81" operator="equal">
      <formula>"X"</formula>
    </cfRule>
    <cfRule type="cellIs" dxfId="235" priority="80" operator="equal">
      <formula>"X"</formula>
    </cfRule>
  </conditionalFormatting>
  <conditionalFormatting sqref="I56">
    <cfRule type="cellIs" dxfId="234" priority="70" operator="equal">
      <formula>"X"</formula>
    </cfRule>
    <cfRule type="cellIs" dxfId="233" priority="71" operator="equal">
      <formula>"X"</formula>
    </cfRule>
  </conditionalFormatting>
  <conditionalFormatting sqref="I96">
    <cfRule type="cellIs" dxfId="232" priority="60" operator="equal">
      <formula>"X"</formula>
    </cfRule>
    <cfRule type="cellIs" dxfId="231" priority="61" operator="equal">
      <formula>"X"</formula>
    </cfRule>
  </conditionalFormatting>
  <conditionalFormatting sqref="I116">
    <cfRule type="cellIs" dxfId="230" priority="51" operator="equal">
      <formula>"X"</formula>
    </cfRule>
    <cfRule type="cellIs" dxfId="229" priority="50" operator="equal">
      <formula>"X"</formula>
    </cfRule>
  </conditionalFormatting>
  <conditionalFormatting sqref="I131">
    <cfRule type="cellIs" dxfId="228" priority="41" operator="equal">
      <formula>"X"</formula>
    </cfRule>
    <cfRule type="cellIs" dxfId="227" priority="40" operator="equal">
      <formula>"X"</formula>
    </cfRule>
  </conditionalFormatting>
  <conditionalFormatting sqref="I146">
    <cfRule type="cellIs" dxfId="226" priority="30" operator="equal">
      <formula>"X"</formula>
    </cfRule>
    <cfRule type="cellIs" dxfId="225" priority="31" operator="equal">
      <formula>"X"</formula>
    </cfRule>
  </conditionalFormatting>
  <conditionalFormatting sqref="I171">
    <cfRule type="cellIs" dxfId="224" priority="20" operator="equal">
      <formula>"X"</formula>
    </cfRule>
    <cfRule type="cellIs" dxfId="223" priority="21" operator="equal">
      <formula>"X"</formula>
    </cfRule>
  </conditionalFormatting>
  <conditionalFormatting sqref="I183">
    <cfRule type="cellIs" dxfId="222" priority="11" operator="equal">
      <formula>"X"</formula>
    </cfRule>
    <cfRule type="cellIs" dxfId="221" priority="10" operator="equal">
      <formula>"X"</formula>
    </cfRule>
  </conditionalFormatting>
  <conditionalFormatting sqref="M23">
    <cfRule type="cellIs" dxfId="220" priority="163" operator="equal">
      <formula>"X"</formula>
    </cfRule>
    <cfRule type="cellIs" dxfId="219" priority="162" operator="equal">
      <formula>"X"</formula>
    </cfRule>
  </conditionalFormatting>
  <conditionalFormatting sqref="M40">
    <cfRule type="cellIs" dxfId="218" priority="77" operator="equal">
      <formula>"X"</formula>
    </cfRule>
    <cfRule type="cellIs" dxfId="217" priority="76" operator="equal">
      <formula>"X"</formula>
    </cfRule>
  </conditionalFormatting>
  <conditionalFormatting sqref="M56">
    <cfRule type="cellIs" dxfId="216" priority="66" operator="equal">
      <formula>"X"</formula>
    </cfRule>
    <cfRule type="cellIs" dxfId="215" priority="67" operator="equal">
      <formula>"X"</formula>
    </cfRule>
  </conditionalFormatting>
  <conditionalFormatting sqref="M96">
    <cfRule type="cellIs" dxfId="214" priority="57" operator="equal">
      <formula>"X"</formula>
    </cfRule>
    <cfRule type="cellIs" dxfId="213" priority="56" operator="equal">
      <formula>"X"</formula>
    </cfRule>
  </conditionalFormatting>
  <conditionalFormatting sqref="M116">
    <cfRule type="cellIs" dxfId="212" priority="47" operator="equal">
      <formula>"X"</formula>
    </cfRule>
    <cfRule type="cellIs" dxfId="211" priority="46" operator="equal">
      <formula>"X"</formula>
    </cfRule>
  </conditionalFormatting>
  <conditionalFormatting sqref="M131">
    <cfRule type="cellIs" dxfId="210" priority="37" operator="equal">
      <formula>"X"</formula>
    </cfRule>
    <cfRule type="cellIs" dxfId="209" priority="36" operator="equal">
      <formula>"X"</formula>
    </cfRule>
  </conditionalFormatting>
  <conditionalFormatting sqref="M146">
    <cfRule type="cellIs" dxfId="208" priority="26" operator="equal">
      <formula>"X"</formula>
    </cfRule>
    <cfRule type="cellIs" dxfId="207" priority="27" operator="equal">
      <formula>"X"</formula>
    </cfRule>
  </conditionalFormatting>
  <conditionalFormatting sqref="M171">
    <cfRule type="cellIs" dxfId="206" priority="17" operator="equal">
      <formula>"X"</formula>
    </cfRule>
    <cfRule type="cellIs" dxfId="205" priority="16" operator="equal">
      <formula>"X"</formula>
    </cfRule>
  </conditionalFormatting>
  <conditionalFormatting sqref="M183">
    <cfRule type="cellIs" dxfId="204" priority="6" operator="equal">
      <formula>"X"</formula>
    </cfRule>
    <cfRule type="cellIs" dxfId="203" priority="7" operator="equal">
      <formula>"X"</formula>
    </cfRule>
  </conditionalFormatting>
  <conditionalFormatting sqref="N214:N220">
    <cfRule type="cellIs" dxfId="202" priority="199" operator="equal">
      <formula>"X"</formula>
    </cfRule>
    <cfRule type="cellIs" dxfId="201" priority="200" operator="equal">
      <formula>"X"</formula>
    </cfRule>
  </conditionalFormatting>
  <conditionalFormatting sqref="Q23">
    <cfRule type="cellIs" dxfId="200" priority="160" operator="equal">
      <formula>"X"</formula>
    </cfRule>
    <cfRule type="cellIs" dxfId="199" priority="161" operator="equal">
      <formula>"X"</formula>
    </cfRule>
  </conditionalFormatting>
  <conditionalFormatting sqref="Q40">
    <cfRule type="cellIs" dxfId="198" priority="75" operator="equal">
      <formula>"X"</formula>
    </cfRule>
    <cfRule type="cellIs" dxfId="197" priority="74" operator="equal">
      <formula>"X"</formula>
    </cfRule>
  </conditionalFormatting>
  <conditionalFormatting sqref="Q56">
    <cfRule type="cellIs" dxfId="196" priority="65" operator="equal">
      <formula>"X"</formula>
    </cfRule>
    <cfRule type="cellIs" dxfId="195" priority="64" operator="equal">
      <formula>"X"</formula>
    </cfRule>
  </conditionalFormatting>
  <conditionalFormatting sqref="Q96">
    <cfRule type="cellIs" dxfId="194" priority="54" operator="equal">
      <formula>"X"</formula>
    </cfRule>
    <cfRule type="cellIs" dxfId="193" priority="55" operator="equal">
      <formula>"X"</formula>
    </cfRule>
  </conditionalFormatting>
  <conditionalFormatting sqref="Q116">
    <cfRule type="cellIs" dxfId="192" priority="44" operator="equal">
      <formula>"X"</formula>
    </cfRule>
    <cfRule type="cellIs" dxfId="191" priority="45" operator="equal">
      <formula>"X"</formula>
    </cfRule>
  </conditionalFormatting>
  <conditionalFormatting sqref="Q131">
    <cfRule type="cellIs" dxfId="190" priority="35" operator="equal">
      <formula>"X"</formula>
    </cfRule>
    <cfRule type="cellIs" dxfId="189" priority="34" operator="equal">
      <formula>"X"</formula>
    </cfRule>
  </conditionalFormatting>
  <conditionalFormatting sqref="Q146">
    <cfRule type="cellIs" dxfId="188" priority="24" operator="equal">
      <formula>"X"</formula>
    </cfRule>
    <cfRule type="cellIs" dxfId="187" priority="25" operator="equal">
      <formula>"X"</formula>
    </cfRule>
  </conditionalFormatting>
  <conditionalFormatting sqref="Q171">
    <cfRule type="cellIs" dxfId="186" priority="15" operator="equal">
      <formula>"X"</formula>
    </cfRule>
    <cfRule type="cellIs" dxfId="185" priority="14" operator="equal">
      <formula>"X"</formula>
    </cfRule>
  </conditionalFormatting>
  <conditionalFormatting sqref="Q183">
    <cfRule type="cellIs" dxfId="184" priority="5" operator="equal">
      <formula>"X"</formula>
    </cfRule>
    <cfRule type="cellIs" dxfId="183" priority="4" operator="equal">
      <formula>"X"</formula>
    </cfRule>
  </conditionalFormatting>
  <conditionalFormatting sqref="S65:S70">
    <cfRule type="cellIs" dxfId="182" priority="201" operator="equal">
      <formula>"X"</formula>
    </cfRule>
    <cfRule type="cellIs" dxfId="181" priority="202" operator="equal">
      <formula>"X"</formula>
    </cfRule>
  </conditionalFormatting>
  <conditionalFormatting sqref="U23">
    <cfRule type="cellIs" dxfId="180" priority="158" operator="equal">
      <formula>"X"</formula>
    </cfRule>
    <cfRule type="cellIs" dxfId="179" priority="159" operator="equal">
      <formula>"X"</formula>
    </cfRule>
  </conditionalFormatting>
  <conditionalFormatting sqref="U40">
    <cfRule type="cellIs" dxfId="178" priority="73" operator="equal">
      <formula>"X"</formula>
    </cfRule>
    <cfRule type="cellIs" dxfId="177" priority="72" operator="equal">
      <formula>"X"</formula>
    </cfRule>
  </conditionalFormatting>
  <conditionalFormatting sqref="U56">
    <cfRule type="cellIs" dxfId="176" priority="63" operator="equal">
      <formula>"X"</formula>
    </cfRule>
    <cfRule type="cellIs" dxfId="175" priority="62" operator="equal">
      <formula>"X"</formula>
    </cfRule>
  </conditionalFormatting>
  <conditionalFormatting sqref="U65:U70 W65:W70">
    <cfRule type="cellIs" dxfId="174" priority="204" operator="equal">
      <formula>"X"</formula>
    </cfRule>
    <cfRule type="cellIs" dxfId="173" priority="203" operator="equal">
      <formula>"X"</formula>
    </cfRule>
  </conditionalFormatting>
  <conditionalFormatting sqref="U96">
    <cfRule type="cellIs" dxfId="172" priority="52" operator="equal">
      <formula>"X"</formula>
    </cfRule>
    <cfRule type="cellIs" dxfId="171" priority="53" operator="equal">
      <formula>"X"</formula>
    </cfRule>
  </conditionalFormatting>
  <conditionalFormatting sqref="U116">
    <cfRule type="cellIs" dxfId="170" priority="42" operator="equal">
      <formula>"X"</formula>
    </cfRule>
    <cfRule type="cellIs" dxfId="169" priority="43" operator="equal">
      <formula>"X"</formula>
    </cfRule>
  </conditionalFormatting>
  <conditionalFormatting sqref="U131">
    <cfRule type="cellIs" dxfId="168" priority="32" operator="equal">
      <formula>"X"</formula>
    </cfRule>
    <cfRule type="cellIs" dxfId="167" priority="33" operator="equal">
      <formula>"X"</formula>
    </cfRule>
  </conditionalFormatting>
  <conditionalFormatting sqref="U146">
    <cfRule type="cellIs" dxfId="166" priority="23" operator="equal">
      <formula>"X"</formula>
    </cfRule>
    <cfRule type="cellIs" dxfId="165" priority="22" operator="equal">
      <formula>"X"</formula>
    </cfRule>
  </conditionalFormatting>
  <conditionalFormatting sqref="U171">
    <cfRule type="cellIs" dxfId="164" priority="13" operator="equal">
      <formula>"X"</formula>
    </cfRule>
    <cfRule type="cellIs" dxfId="163" priority="12" operator="equal">
      <formula>"X"</formula>
    </cfRule>
  </conditionalFormatting>
  <conditionalFormatting sqref="U183">
    <cfRule type="cellIs" dxfId="162" priority="3" operator="equal">
      <formula>"X"</formula>
    </cfRule>
    <cfRule type="cellIs" dxfId="161" priority="2" operator="equal">
      <formula>"X"</formula>
    </cfRule>
  </conditionalFormatting>
  <dataValidations count="6">
    <dataValidation type="list" allowBlank="1" showInputMessage="1" showErrorMessage="1" sqref="D4" xr:uid="{94A70B8E-4737-4AEC-B897-E087ED2973CF}">
      <formula1>"Infrastructure Deployment,Use and Adoption,Planning,Dual: Use and Adoption and Planning,Dual: Infrastructure Deployment and Planning"</formula1>
    </dataValidation>
    <dataValidation type="list" allowBlank="1" showErrorMessage="1" sqref="N214:N220" xr:uid="{00000000-0002-0000-0000-000004000000}">
      <formula1>"Unfunded,Funded"</formula1>
    </dataValidation>
    <dataValidation type="list" allowBlank="1" showErrorMessage="1" sqref="D42:D51" xr:uid="{00000000-0002-0000-0000-000003000000}">
      <formula1>"Middle-Mile,Last-Mile,Both,NA"</formula1>
    </dataValidation>
    <dataValidation type="list" allowBlank="1" showErrorMessage="1" sqref="C201:C207" xr:uid="{00000000-0002-0000-0000-000002000000}">
      <formula1>"Laptop,Computer,Router,Tablet,Other"</formula1>
    </dataValidation>
    <dataValidation type="list" allowBlank="1" sqref="C214:C220" xr:uid="{00000000-0002-0000-0000-000001000000}">
      <formula1>"Contractor,Subrecipient,Non-funded Collaborator"</formula1>
    </dataValidation>
    <dataValidation type="date" operator="greaterThan" allowBlank="1" showInputMessage="1" showErrorMessage="1" prompt="The date should be after 2020." sqref="P11 D14:D15 P14:P15 P228" xr:uid="{00000000-0002-0000-0000-000000000000}">
      <formula1>43831</formula1>
    </dataValidation>
  </dataValidations>
  <hyperlinks>
    <hyperlink ref="P226" r:id="rId1" xr:uid="{2F09841C-C95C-4A18-A95A-13F9F9FDCF98}"/>
  </hyperlinks>
  <pageMargins left="0.7" right="0.7" top="0.75" bottom="0.75" header="0" footer="0"/>
  <pageSetup orientation="landscape" r:id="rId2"/>
  <headerFooter>
    <oddHeader>&amp;C&amp;"Calibri"&amp;14&amp;K000000 CUI//ISVI//FEDCON&amp;1#_x000D_</oddHeader>
    <oddFooter>&amp;C_x000D_&amp;1#&amp;"Calibri"&amp;14&amp;K000000 CUI//ISVI//FEDCON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6469B-3B74-47F5-8968-65E21657ED63}">
  <dimension ref="B5:B24"/>
  <sheetViews>
    <sheetView topLeftCell="A19" workbookViewId="0">
      <selection activeCell="B28" sqref="B28"/>
    </sheetView>
  </sheetViews>
  <sheetFormatPr defaultColWidth="8.88671875" defaultRowHeight="14.4"/>
  <cols>
    <col min="1" max="1" width="1.88671875" customWidth="1"/>
    <col min="2" max="2" width="132.44140625" style="1" customWidth="1"/>
  </cols>
  <sheetData>
    <row r="5" spans="2:2" ht="21">
      <c r="B5" s="5" t="s">
        <v>0</v>
      </c>
    </row>
    <row r="6" spans="2:2" ht="21">
      <c r="B6" s="2"/>
    </row>
    <row r="7" spans="2:2" ht="17.399999999999999">
      <c r="B7" s="19" t="s">
        <v>265</v>
      </c>
    </row>
    <row r="8" spans="2:2">
      <c r="B8" s="20"/>
    </row>
    <row r="9" spans="2:2" ht="31.5" customHeight="1">
      <c r="B9" s="21" t="s">
        <v>266</v>
      </c>
    </row>
    <row r="10" spans="2:2">
      <c r="B10" s="21"/>
    </row>
    <row r="11" spans="2:2" ht="69.900000000000006" customHeight="1">
      <c r="B11" s="21" t="s">
        <v>267</v>
      </c>
    </row>
    <row r="12" spans="2:2">
      <c r="B12" s="21"/>
    </row>
    <row r="13" spans="2:2" ht="51.9" customHeight="1">
      <c r="B13" s="21" t="s">
        <v>268</v>
      </c>
    </row>
    <row r="14" spans="2:2">
      <c r="B14" s="21"/>
    </row>
    <row r="15" spans="2:2" ht="78.900000000000006" customHeight="1">
      <c r="B15" s="21" t="s">
        <v>269</v>
      </c>
    </row>
    <row r="16" spans="2:2">
      <c r="B16" s="21"/>
    </row>
    <row r="17" spans="2:2" ht="37.5" customHeight="1">
      <c r="B17" s="21" t="s">
        <v>270</v>
      </c>
    </row>
    <row r="18" spans="2:2">
      <c r="B18" s="20"/>
    </row>
    <row r="19" spans="2:2" ht="36.9" customHeight="1">
      <c r="B19" s="21" t="s">
        <v>271</v>
      </c>
    </row>
    <row r="21" spans="2:2" ht="32.1" customHeight="1">
      <c r="B21" s="127" t="s">
        <v>272</v>
      </c>
    </row>
    <row r="22" spans="2:2" ht="18" customHeight="1">
      <c r="B22" s="128" t="s">
        <v>273</v>
      </c>
    </row>
    <row r="23" spans="2:2" ht="28.8">
      <c r="B23" s="128" t="s">
        <v>274</v>
      </c>
    </row>
    <row r="24" spans="2:2" ht="28.8">
      <c r="B24" s="128" t="s">
        <v>275</v>
      </c>
    </row>
  </sheetData>
  <sheetProtection algorithmName="SHA-512" hashValue="I0YQPl9+HaoxxkogADUaQoxQp4b4r2Sf50lwnxI5S9XDJu8ohIUwjU1HiYpmTO77S5tkwKWlLOY51Zyg8MtD0Q==" saltValue="/w1QWi7jyYoHb/m69deGsg==" spinCount="100000" sheet="1" formatRows="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8E020-FD02-47A5-8FBC-571F05B5AFDB}">
  <dimension ref="A1:Z1000"/>
  <sheetViews>
    <sheetView topLeftCell="A271" zoomScale="80" zoomScaleNormal="80" workbookViewId="0">
      <selection activeCell="D11" sqref="D11:J11"/>
    </sheetView>
  </sheetViews>
  <sheetFormatPr defaultColWidth="14.44140625" defaultRowHeight="15" customHeight="1"/>
  <cols>
    <col min="1" max="1" width="5.44140625" style="22" customWidth="1"/>
    <col min="2" max="2" width="4.44140625" style="22" customWidth="1"/>
    <col min="3" max="3" width="27.5546875" style="22" customWidth="1"/>
    <col min="4" max="4" width="24.6640625" style="22" customWidth="1"/>
    <col min="5" max="6" width="1.44140625" style="22" customWidth="1"/>
    <col min="7" max="7" width="9.44140625" style="22" customWidth="1"/>
    <col min="8" max="11" width="1.44140625" style="22" customWidth="1"/>
    <col min="12" max="12" width="6.44140625" style="22" customWidth="1"/>
    <col min="13" max="13" width="8.44140625" style="22" customWidth="1"/>
    <col min="14" max="14" width="13.44140625" style="22" customWidth="1"/>
    <col min="15" max="15" width="2.5546875" style="22" customWidth="1"/>
    <col min="16" max="18" width="8.44140625" style="22" customWidth="1"/>
    <col min="19" max="19" width="13.44140625" style="22" customWidth="1"/>
    <col min="20" max="20" width="24.5546875" style="22" customWidth="1"/>
    <col min="21" max="22" width="14.44140625" style="22" customWidth="1"/>
    <col min="23" max="16384" width="14.44140625" style="22"/>
  </cols>
  <sheetData>
    <row r="1" spans="1:26" ht="24.75" customHeight="1" thickBot="1">
      <c r="A1" s="23"/>
      <c r="B1" s="79"/>
      <c r="C1" s="78"/>
      <c r="D1" s="78"/>
      <c r="E1" s="78"/>
      <c r="F1" s="78"/>
      <c r="G1" s="78"/>
      <c r="H1" s="78"/>
      <c r="I1" s="78"/>
      <c r="J1" s="78"/>
      <c r="K1" s="78"/>
      <c r="L1" s="78"/>
      <c r="M1" s="78"/>
      <c r="N1" s="78"/>
      <c r="O1" s="78"/>
      <c r="P1" s="78"/>
      <c r="Q1" s="78"/>
      <c r="R1" s="78"/>
      <c r="S1" s="78"/>
      <c r="T1" s="78"/>
      <c r="U1" s="23"/>
      <c r="V1" s="23"/>
      <c r="W1" s="23"/>
      <c r="X1" s="23"/>
      <c r="Y1" s="23"/>
      <c r="Z1" s="23"/>
    </row>
    <row r="2" spans="1:26" ht="24.75" customHeight="1" thickBot="1">
      <c r="A2" s="23"/>
      <c r="B2" s="23"/>
      <c r="C2" s="23"/>
      <c r="D2" s="110" t="s">
        <v>38</v>
      </c>
      <c r="E2" s="23"/>
      <c r="F2" s="23"/>
      <c r="G2" s="23"/>
      <c r="H2" s="23"/>
      <c r="I2" s="23"/>
      <c r="J2" s="23"/>
      <c r="K2" s="23"/>
      <c r="L2" s="23"/>
      <c r="M2" s="23"/>
      <c r="N2" s="23"/>
      <c r="O2" s="23"/>
      <c r="P2" s="23"/>
      <c r="Q2" s="23"/>
      <c r="R2" s="23"/>
      <c r="S2" s="23"/>
      <c r="T2" s="23"/>
      <c r="U2" s="23"/>
      <c r="V2" s="23"/>
      <c r="W2" s="23"/>
      <c r="X2" s="23"/>
      <c r="Y2" s="23"/>
      <c r="Z2" s="23"/>
    </row>
    <row r="3" spans="1:26" ht="72" customHeight="1" thickBot="1">
      <c r="A3" s="23"/>
      <c r="B3" s="23"/>
      <c r="C3" s="109"/>
      <c r="D3" s="108" t="s">
        <v>40</v>
      </c>
      <c r="E3" s="23"/>
      <c r="F3" s="23"/>
      <c r="G3" s="23"/>
      <c r="H3" s="23"/>
      <c r="I3" s="23"/>
      <c r="J3" s="23"/>
      <c r="K3" s="23"/>
      <c r="L3" s="23"/>
      <c r="M3" s="23"/>
      <c r="N3" s="23"/>
      <c r="O3" s="23"/>
      <c r="P3" s="23"/>
      <c r="Q3" s="23"/>
      <c r="R3" s="23"/>
      <c r="S3" s="23"/>
      <c r="T3" s="23"/>
      <c r="U3" s="23"/>
      <c r="V3" s="23"/>
      <c r="W3" s="23"/>
      <c r="X3" s="23"/>
      <c r="Y3" s="23"/>
      <c r="Z3" s="23"/>
    </row>
    <row r="4" spans="1:26" ht="18.75" customHeight="1" thickBot="1">
      <c r="A4" s="23"/>
      <c r="B4" s="244" t="s">
        <v>41</v>
      </c>
      <c r="C4" s="230"/>
      <c r="D4" s="230"/>
      <c r="E4" s="230"/>
      <c r="F4" s="230"/>
      <c r="G4" s="230"/>
      <c r="H4" s="230"/>
      <c r="I4" s="230"/>
      <c r="J4" s="230"/>
      <c r="K4" s="230"/>
      <c r="L4" s="230"/>
      <c r="M4" s="230"/>
      <c r="N4" s="230"/>
      <c r="O4" s="230"/>
      <c r="P4" s="230"/>
      <c r="Q4" s="230"/>
      <c r="R4" s="230"/>
      <c r="S4" s="230"/>
      <c r="T4" s="230"/>
      <c r="U4" s="23"/>
      <c r="V4" s="23"/>
      <c r="W4" s="23"/>
      <c r="X4" s="23"/>
      <c r="Y4" s="23"/>
      <c r="Z4" s="23"/>
    </row>
    <row r="5" spans="1:26" ht="24.75" hidden="1" customHeight="1">
      <c r="A5" s="23"/>
      <c r="B5" s="107"/>
      <c r="C5" s="106"/>
      <c r="D5" s="106"/>
      <c r="E5" s="106"/>
      <c r="F5" s="106"/>
      <c r="G5" s="106"/>
      <c r="H5" s="106"/>
      <c r="I5" s="106"/>
      <c r="J5" s="106"/>
      <c r="K5" s="106"/>
      <c r="L5" s="106"/>
      <c r="M5" s="106"/>
      <c r="N5" s="106"/>
      <c r="O5" s="106"/>
      <c r="P5" s="106"/>
      <c r="Q5" s="106"/>
      <c r="R5" s="106"/>
      <c r="S5" s="106"/>
      <c r="T5" s="106"/>
      <c r="U5" s="23"/>
      <c r="V5" s="23"/>
      <c r="W5" s="23"/>
      <c r="X5" s="23"/>
      <c r="Y5" s="23"/>
      <c r="Z5" s="23"/>
    </row>
    <row r="6" spans="1:26" ht="24.75" customHeight="1" thickBot="1">
      <c r="A6" s="23"/>
      <c r="B6" s="245" t="s">
        <v>276</v>
      </c>
      <c r="C6" s="246"/>
      <c r="D6" s="246"/>
      <c r="E6" s="246"/>
      <c r="F6" s="246"/>
      <c r="G6" s="246"/>
      <c r="H6" s="246"/>
      <c r="I6" s="246"/>
      <c r="J6" s="246"/>
      <c r="K6" s="246"/>
      <c r="L6" s="246"/>
      <c r="M6" s="246"/>
      <c r="N6" s="246"/>
      <c r="O6" s="246"/>
      <c r="P6" s="246"/>
      <c r="Q6" s="246"/>
      <c r="R6" s="246"/>
      <c r="S6" s="246"/>
      <c r="T6" s="472"/>
      <c r="U6" s="131"/>
      <c r="V6" s="131"/>
      <c r="W6" s="23"/>
      <c r="X6" s="23"/>
      <c r="Y6" s="23"/>
      <c r="Z6" s="23"/>
    </row>
    <row r="7" spans="1:26" ht="15.75" customHeight="1">
      <c r="A7" s="23"/>
      <c r="B7" s="473" t="s">
        <v>43</v>
      </c>
      <c r="C7" s="187"/>
      <c r="D7" s="187"/>
      <c r="E7" s="187"/>
      <c r="F7" s="187"/>
      <c r="G7" s="187"/>
      <c r="H7" s="187"/>
      <c r="I7" s="187"/>
      <c r="J7" s="187"/>
      <c r="K7" s="187"/>
      <c r="L7" s="187"/>
      <c r="M7" s="187"/>
      <c r="N7" s="187"/>
      <c r="O7" s="187"/>
      <c r="P7" s="187"/>
      <c r="Q7" s="187"/>
      <c r="R7" s="187"/>
      <c r="S7" s="187"/>
      <c r="T7" s="474"/>
      <c r="U7" s="23"/>
      <c r="V7" s="23"/>
      <c r="W7" s="23"/>
      <c r="X7" s="23"/>
      <c r="Y7" s="23"/>
      <c r="Z7" s="23"/>
    </row>
    <row r="8" spans="1:26" ht="15.75" customHeight="1" thickBot="1">
      <c r="A8" s="23"/>
      <c r="B8" s="192"/>
      <c r="C8" s="193"/>
      <c r="D8" s="193"/>
      <c r="E8" s="193"/>
      <c r="F8" s="193"/>
      <c r="G8" s="193"/>
      <c r="H8" s="193"/>
      <c r="I8" s="193"/>
      <c r="J8" s="193"/>
      <c r="K8" s="193"/>
      <c r="L8" s="193"/>
      <c r="M8" s="193"/>
      <c r="N8" s="193"/>
      <c r="O8" s="193"/>
      <c r="P8" s="193"/>
      <c r="Q8" s="193"/>
      <c r="R8" s="193"/>
      <c r="S8" s="193"/>
      <c r="T8" s="475"/>
      <c r="U8" s="23"/>
      <c r="V8" s="23"/>
      <c r="W8" s="23"/>
      <c r="X8" s="23"/>
      <c r="Y8" s="23"/>
      <c r="Z8" s="23"/>
    </row>
    <row r="9" spans="1:26" ht="18" customHeight="1">
      <c r="A9" s="23"/>
      <c r="B9" s="250" t="s">
        <v>44</v>
      </c>
      <c r="C9" s="105" t="s">
        <v>45</v>
      </c>
      <c r="D9" s="251" t="s">
        <v>46</v>
      </c>
      <c r="E9" s="221"/>
      <c r="F9" s="221"/>
      <c r="G9" s="221"/>
      <c r="H9" s="221"/>
      <c r="I9" s="221"/>
      <c r="J9" s="221"/>
      <c r="K9" s="476" t="s">
        <v>47</v>
      </c>
      <c r="L9" s="468"/>
      <c r="M9" s="468"/>
      <c r="N9" s="468"/>
      <c r="O9" s="451"/>
      <c r="P9" s="252" t="s">
        <v>48</v>
      </c>
      <c r="Q9" s="253"/>
      <c r="R9" s="253"/>
      <c r="S9" s="253"/>
      <c r="T9" s="477"/>
      <c r="U9" s="23"/>
      <c r="V9" s="23"/>
      <c r="W9" s="23"/>
      <c r="X9" s="23"/>
      <c r="Y9" s="23"/>
      <c r="Z9" s="23"/>
    </row>
    <row r="10" spans="1:26" ht="33.75" customHeight="1">
      <c r="A10" s="23"/>
      <c r="B10" s="201"/>
      <c r="C10" s="104" t="s">
        <v>49</v>
      </c>
      <c r="D10" s="235" t="s">
        <v>50</v>
      </c>
      <c r="E10" s="236"/>
      <c r="F10" s="236"/>
      <c r="G10" s="236"/>
      <c r="H10" s="236"/>
      <c r="I10" s="236"/>
      <c r="J10" s="236"/>
      <c r="K10" s="458" t="s">
        <v>51</v>
      </c>
      <c r="L10" s="275"/>
      <c r="M10" s="275"/>
      <c r="N10" s="275"/>
      <c r="O10" s="459"/>
      <c r="P10" s="267">
        <v>46848</v>
      </c>
      <c r="Q10" s="236"/>
      <c r="R10" s="236"/>
      <c r="S10" s="236"/>
      <c r="T10" s="463"/>
      <c r="U10" s="23"/>
      <c r="V10" s="23"/>
      <c r="W10" s="23"/>
      <c r="X10" s="23"/>
      <c r="Y10" s="23"/>
      <c r="Z10" s="23"/>
    </row>
    <row r="11" spans="1:26" ht="24.75" customHeight="1">
      <c r="A11" s="23"/>
      <c r="B11" s="201"/>
      <c r="C11" s="104" t="s">
        <v>52</v>
      </c>
      <c r="D11" s="235" t="s">
        <v>53</v>
      </c>
      <c r="E11" s="236"/>
      <c r="F11" s="236"/>
      <c r="G11" s="236"/>
      <c r="H11" s="236"/>
      <c r="I11" s="236"/>
      <c r="J11" s="236"/>
      <c r="K11" s="464" t="s">
        <v>277</v>
      </c>
      <c r="L11" s="465"/>
      <c r="M11" s="465"/>
      <c r="N11" s="465"/>
      <c r="O11" s="466"/>
      <c r="P11" s="447"/>
      <c r="Q11" s="442"/>
      <c r="R11" s="442"/>
      <c r="S11" s="442"/>
      <c r="T11" s="178"/>
      <c r="U11" s="23"/>
      <c r="V11" s="23"/>
      <c r="W11" s="23"/>
      <c r="X11" s="23"/>
      <c r="Y11" s="23"/>
      <c r="Z11" s="23"/>
    </row>
    <row r="12" spans="1:26" ht="24" customHeight="1">
      <c r="A12" s="23"/>
      <c r="B12" s="201"/>
      <c r="C12" s="103" t="s">
        <v>54</v>
      </c>
      <c r="D12" s="235">
        <v>123456789</v>
      </c>
      <c r="E12" s="236"/>
      <c r="F12" s="236"/>
      <c r="G12" s="236"/>
      <c r="H12" s="236"/>
      <c r="I12" s="236"/>
      <c r="J12" s="236"/>
      <c r="K12" s="467"/>
      <c r="L12" s="468"/>
      <c r="M12" s="468"/>
      <c r="N12" s="468"/>
      <c r="O12" s="451"/>
      <c r="P12" s="461" t="s">
        <v>278</v>
      </c>
      <c r="Q12" s="169"/>
      <c r="R12" s="169"/>
      <c r="S12" s="169"/>
      <c r="T12" s="462"/>
      <c r="U12" s="102"/>
      <c r="V12" s="102"/>
      <c r="W12" s="23"/>
      <c r="X12" s="23"/>
      <c r="Y12" s="23"/>
      <c r="Z12" s="23"/>
    </row>
    <row r="13" spans="1:26" ht="31.5" customHeight="1">
      <c r="A13" s="23"/>
      <c r="B13" s="201"/>
      <c r="C13" s="101" t="s">
        <v>55</v>
      </c>
      <c r="D13" s="267">
        <v>45658</v>
      </c>
      <c r="E13" s="236"/>
      <c r="F13" s="236"/>
      <c r="G13" s="236"/>
      <c r="H13" s="236"/>
      <c r="I13" s="236"/>
      <c r="J13" s="236"/>
      <c r="K13" s="458" t="s">
        <v>56</v>
      </c>
      <c r="L13" s="275"/>
      <c r="M13" s="275"/>
      <c r="N13" s="275"/>
      <c r="O13" s="459"/>
      <c r="P13" s="267">
        <v>46022</v>
      </c>
      <c r="Q13" s="236"/>
      <c r="R13" s="236"/>
      <c r="S13" s="236"/>
      <c r="T13" s="463"/>
      <c r="U13" s="23"/>
      <c r="V13" s="23"/>
      <c r="W13" s="23"/>
      <c r="X13" s="23"/>
      <c r="Y13" s="23"/>
      <c r="Z13" s="23"/>
    </row>
    <row r="14" spans="1:26" ht="34.5" customHeight="1" thickBot="1">
      <c r="A14" s="23"/>
      <c r="B14" s="201"/>
      <c r="C14" s="100" t="s">
        <v>57</v>
      </c>
      <c r="D14" s="267">
        <v>45658</v>
      </c>
      <c r="E14" s="236"/>
      <c r="F14" s="236"/>
      <c r="G14" s="236"/>
      <c r="H14" s="236"/>
      <c r="I14" s="236"/>
      <c r="J14" s="236"/>
      <c r="K14" s="458" t="s">
        <v>58</v>
      </c>
      <c r="L14" s="275"/>
      <c r="M14" s="275"/>
      <c r="N14" s="275"/>
      <c r="O14" s="459"/>
      <c r="P14" s="223">
        <v>45747</v>
      </c>
      <c r="Q14" s="224"/>
      <c r="R14" s="224"/>
      <c r="S14" s="224"/>
      <c r="T14" s="460"/>
      <c r="U14" s="23"/>
      <c r="V14" s="23"/>
      <c r="W14" s="23"/>
      <c r="X14" s="23"/>
      <c r="Y14" s="23"/>
      <c r="Z14" s="23"/>
    </row>
    <row r="15" spans="1:26" ht="12" customHeight="1">
      <c r="A15" s="23"/>
      <c r="B15" s="226" t="s">
        <v>59</v>
      </c>
      <c r="C15" s="227"/>
      <c r="D15" s="227"/>
      <c r="E15" s="227"/>
      <c r="F15" s="227"/>
      <c r="G15" s="227"/>
      <c r="H15" s="227"/>
      <c r="I15" s="227"/>
      <c r="J15" s="227"/>
      <c r="K15" s="227"/>
      <c r="L15" s="227"/>
      <c r="M15" s="227"/>
      <c r="N15" s="227"/>
      <c r="O15" s="227"/>
      <c r="P15" s="227"/>
      <c r="Q15" s="227"/>
      <c r="R15" s="227"/>
      <c r="S15" s="227"/>
      <c r="T15" s="228"/>
      <c r="U15" s="23"/>
      <c r="V15" s="23"/>
      <c r="W15" s="23"/>
      <c r="X15" s="23"/>
      <c r="Y15" s="23"/>
      <c r="Z15" s="23"/>
    </row>
    <row r="16" spans="1:26" ht="13.5" customHeight="1">
      <c r="A16" s="23"/>
      <c r="B16" s="229"/>
      <c r="C16" s="230"/>
      <c r="D16" s="230"/>
      <c r="E16" s="230"/>
      <c r="F16" s="230"/>
      <c r="G16" s="230"/>
      <c r="H16" s="230"/>
      <c r="I16" s="230"/>
      <c r="J16" s="230"/>
      <c r="K16" s="230"/>
      <c r="L16" s="230"/>
      <c r="M16" s="230"/>
      <c r="N16" s="230"/>
      <c r="O16" s="230"/>
      <c r="P16" s="230"/>
      <c r="Q16" s="230"/>
      <c r="R16" s="230"/>
      <c r="S16" s="230"/>
      <c r="T16" s="231"/>
      <c r="U16" s="23"/>
      <c r="V16" s="23"/>
      <c r="W16" s="23"/>
      <c r="X16" s="23"/>
      <c r="Y16" s="23"/>
      <c r="Z16" s="23"/>
    </row>
    <row r="17" spans="1:26" ht="0.9" customHeight="1" thickBot="1">
      <c r="A17" s="23"/>
      <c r="B17" s="232"/>
      <c r="C17" s="233"/>
      <c r="D17" s="233"/>
      <c r="E17" s="233"/>
      <c r="F17" s="233"/>
      <c r="G17" s="233"/>
      <c r="H17" s="233"/>
      <c r="I17" s="233"/>
      <c r="J17" s="233"/>
      <c r="K17" s="233"/>
      <c r="L17" s="233"/>
      <c r="M17" s="233"/>
      <c r="N17" s="233"/>
      <c r="O17" s="233"/>
      <c r="P17" s="233"/>
      <c r="Q17" s="233"/>
      <c r="R17" s="233"/>
      <c r="S17" s="233"/>
      <c r="T17" s="234"/>
      <c r="U17" s="23"/>
      <c r="V17" s="23"/>
      <c r="W17" s="23"/>
      <c r="X17" s="23"/>
      <c r="Y17" s="23"/>
      <c r="Z17" s="23"/>
    </row>
    <row r="18" spans="1:26" ht="18" hidden="1" customHeight="1">
      <c r="A18" s="23"/>
      <c r="B18" s="370" t="s">
        <v>60</v>
      </c>
      <c r="C18" s="187"/>
      <c r="D18" s="187"/>
      <c r="E18" s="187"/>
      <c r="F18" s="187"/>
      <c r="G18" s="187"/>
      <c r="H18" s="187"/>
      <c r="I18" s="187"/>
      <c r="J18" s="187"/>
      <c r="K18" s="187"/>
      <c r="L18" s="187"/>
      <c r="M18" s="187"/>
      <c r="N18" s="187"/>
      <c r="O18" s="187"/>
      <c r="P18" s="187"/>
      <c r="Q18" s="187"/>
      <c r="R18" s="187"/>
      <c r="S18" s="187"/>
      <c r="T18" s="188"/>
      <c r="U18" s="23"/>
      <c r="V18" s="23"/>
      <c r="W18" s="23"/>
      <c r="X18" s="23"/>
      <c r="Y18" s="23"/>
      <c r="Z18" s="23"/>
    </row>
    <row r="19" spans="1:26" ht="15.75" customHeight="1">
      <c r="A19" s="23"/>
      <c r="B19" s="189"/>
      <c r="C19" s="190"/>
      <c r="D19" s="190"/>
      <c r="E19" s="190"/>
      <c r="F19" s="190"/>
      <c r="G19" s="190"/>
      <c r="H19" s="190"/>
      <c r="I19" s="190"/>
      <c r="J19" s="190"/>
      <c r="K19" s="190"/>
      <c r="L19" s="190"/>
      <c r="M19" s="190"/>
      <c r="N19" s="190"/>
      <c r="O19" s="190"/>
      <c r="P19" s="190"/>
      <c r="Q19" s="190"/>
      <c r="R19" s="190"/>
      <c r="S19" s="190"/>
      <c r="T19" s="191"/>
      <c r="U19" s="23"/>
      <c r="V19" s="23"/>
      <c r="W19" s="23"/>
      <c r="X19" s="23"/>
      <c r="Y19" s="23"/>
      <c r="Z19" s="23"/>
    </row>
    <row r="20" spans="1:26" ht="9.75" customHeight="1" thickBot="1">
      <c r="A20" s="23"/>
      <c r="B20" s="192"/>
      <c r="C20" s="193"/>
      <c r="D20" s="193"/>
      <c r="E20" s="193"/>
      <c r="F20" s="193"/>
      <c r="G20" s="193"/>
      <c r="H20" s="193"/>
      <c r="I20" s="193"/>
      <c r="J20" s="193"/>
      <c r="K20" s="193"/>
      <c r="L20" s="193"/>
      <c r="M20" s="193"/>
      <c r="N20" s="193"/>
      <c r="O20" s="193"/>
      <c r="P20" s="193"/>
      <c r="Q20" s="193"/>
      <c r="R20" s="193"/>
      <c r="S20" s="193"/>
      <c r="T20" s="194"/>
      <c r="U20" s="23"/>
      <c r="V20" s="23"/>
      <c r="W20" s="23"/>
      <c r="X20" s="23"/>
      <c r="Y20" s="23"/>
      <c r="Z20" s="23"/>
    </row>
    <row r="21" spans="1:26" ht="186" customHeight="1">
      <c r="A21" s="23"/>
      <c r="B21" s="200">
        <v>1</v>
      </c>
      <c r="C21" s="469" t="s">
        <v>279</v>
      </c>
      <c r="D21" s="470"/>
      <c r="E21" s="470"/>
      <c r="F21" s="470"/>
      <c r="G21" s="470"/>
      <c r="H21" s="470"/>
      <c r="I21" s="470"/>
      <c r="J21" s="470"/>
      <c r="K21" s="470"/>
      <c r="L21" s="470"/>
      <c r="M21" s="470"/>
      <c r="N21" s="470"/>
      <c r="O21" s="470"/>
      <c r="P21" s="470"/>
      <c r="Q21" s="470"/>
      <c r="R21" s="470"/>
      <c r="S21" s="470"/>
      <c r="T21" s="471"/>
      <c r="U21" s="23"/>
      <c r="V21" s="23"/>
      <c r="W21" s="23"/>
      <c r="X21" s="23"/>
      <c r="Y21" s="23"/>
      <c r="Z21" s="23"/>
    </row>
    <row r="22" spans="1:26" ht="24.75" customHeight="1">
      <c r="A22" s="23"/>
      <c r="B22" s="201"/>
      <c r="C22" s="273" t="s">
        <v>62</v>
      </c>
      <c r="D22" s="259"/>
      <c r="E22" s="414"/>
      <c r="F22" s="169"/>
      <c r="G22" s="169"/>
      <c r="H22" s="169"/>
      <c r="I22" s="169"/>
      <c r="J22" s="169"/>
      <c r="K22" s="169"/>
      <c r="L22" s="169"/>
      <c r="M22" s="169"/>
      <c r="N22" s="169"/>
      <c r="O22" s="169"/>
      <c r="P22" s="169"/>
      <c r="Q22" s="169"/>
      <c r="R22" s="169"/>
      <c r="S22" s="169"/>
      <c r="T22" s="170"/>
      <c r="U22" s="23"/>
      <c r="V22" s="23"/>
      <c r="W22" s="23"/>
      <c r="X22" s="23"/>
      <c r="Y22" s="23"/>
      <c r="Z22" s="23"/>
    </row>
    <row r="23" spans="1:26" ht="39.75" customHeight="1">
      <c r="A23" s="23"/>
      <c r="B23" s="201"/>
      <c r="C23" s="264"/>
      <c r="D23" s="264"/>
      <c r="E23" s="424" t="s">
        <v>280</v>
      </c>
      <c r="F23" s="425"/>
      <c r="G23" s="425"/>
      <c r="H23" s="425"/>
      <c r="I23" s="425"/>
      <c r="J23" s="425"/>
      <c r="K23" s="425"/>
      <c r="L23" s="426"/>
      <c r="M23" s="424" t="s">
        <v>281</v>
      </c>
      <c r="N23" s="425"/>
      <c r="O23" s="425"/>
      <c r="P23" s="425"/>
      <c r="Q23" s="425"/>
      <c r="R23" s="425"/>
      <c r="S23" s="425"/>
      <c r="T23" s="427"/>
      <c r="U23" s="23"/>
      <c r="V23" s="23"/>
      <c r="W23" s="23"/>
      <c r="X23" s="23"/>
      <c r="Y23" s="23"/>
      <c r="Z23" s="23"/>
    </row>
    <row r="24" spans="1:26" ht="24.75" customHeight="1">
      <c r="A24" s="23"/>
      <c r="B24" s="201"/>
      <c r="C24" s="272" t="s">
        <v>68</v>
      </c>
      <c r="D24" s="169"/>
      <c r="E24" s="241"/>
      <c r="F24" s="236"/>
      <c r="G24" s="236"/>
      <c r="H24" s="236"/>
      <c r="I24" s="236"/>
      <c r="J24" s="236"/>
      <c r="K24" s="236"/>
      <c r="L24" s="242"/>
      <c r="M24" s="235"/>
      <c r="N24" s="236"/>
      <c r="O24" s="236"/>
      <c r="P24" s="236"/>
      <c r="Q24" s="236"/>
      <c r="R24" s="236"/>
      <c r="S24" s="236"/>
      <c r="T24" s="268"/>
      <c r="U24" s="23"/>
      <c r="V24" s="23"/>
      <c r="W24" s="23"/>
      <c r="X24" s="23"/>
      <c r="Y24" s="23"/>
      <c r="Z24" s="23"/>
    </row>
    <row r="25" spans="1:26" ht="24.75" customHeight="1">
      <c r="A25" s="23"/>
      <c r="B25" s="201"/>
      <c r="C25" s="272" t="s">
        <v>69</v>
      </c>
      <c r="D25" s="169"/>
      <c r="E25" s="241"/>
      <c r="F25" s="236"/>
      <c r="G25" s="236"/>
      <c r="H25" s="236"/>
      <c r="I25" s="236"/>
      <c r="J25" s="236"/>
      <c r="K25" s="236"/>
      <c r="L25" s="242"/>
      <c r="M25" s="235"/>
      <c r="N25" s="236"/>
      <c r="O25" s="236"/>
      <c r="P25" s="236"/>
      <c r="Q25" s="236"/>
      <c r="R25" s="236"/>
      <c r="S25" s="236"/>
      <c r="T25" s="268"/>
      <c r="U25" s="23"/>
      <c r="V25" s="23"/>
      <c r="W25" s="23"/>
      <c r="X25" s="23"/>
      <c r="Y25" s="23"/>
      <c r="Z25" s="23"/>
    </row>
    <row r="26" spans="1:26" ht="24.75" customHeight="1">
      <c r="A26" s="23"/>
      <c r="B26" s="201"/>
      <c r="C26" s="272" t="s">
        <v>70</v>
      </c>
      <c r="D26" s="169"/>
      <c r="E26" s="241"/>
      <c r="F26" s="236"/>
      <c r="G26" s="236"/>
      <c r="H26" s="236"/>
      <c r="I26" s="236"/>
      <c r="J26" s="236"/>
      <c r="K26" s="236"/>
      <c r="L26" s="242"/>
      <c r="M26" s="235"/>
      <c r="N26" s="236"/>
      <c r="O26" s="236"/>
      <c r="P26" s="236"/>
      <c r="Q26" s="236"/>
      <c r="R26" s="236"/>
      <c r="S26" s="236"/>
      <c r="T26" s="268"/>
      <c r="U26" s="23"/>
      <c r="V26" s="23"/>
      <c r="W26" s="23"/>
      <c r="X26" s="23"/>
      <c r="Y26" s="23"/>
      <c r="Z26" s="23"/>
    </row>
    <row r="27" spans="1:26" ht="24.75" customHeight="1">
      <c r="A27" s="23"/>
      <c r="B27" s="201"/>
      <c r="C27" s="272" t="s">
        <v>71</v>
      </c>
      <c r="D27" s="169"/>
      <c r="E27" s="241"/>
      <c r="F27" s="236"/>
      <c r="G27" s="236"/>
      <c r="H27" s="236"/>
      <c r="I27" s="236"/>
      <c r="J27" s="236"/>
      <c r="K27" s="236"/>
      <c r="L27" s="242"/>
      <c r="M27" s="235"/>
      <c r="N27" s="236"/>
      <c r="O27" s="236"/>
      <c r="P27" s="236"/>
      <c r="Q27" s="236"/>
      <c r="R27" s="236"/>
      <c r="S27" s="236"/>
      <c r="T27" s="268"/>
      <c r="U27" s="23"/>
      <c r="V27" s="23"/>
      <c r="W27" s="23"/>
      <c r="X27" s="23"/>
      <c r="Y27" s="23"/>
      <c r="Z27" s="23"/>
    </row>
    <row r="28" spans="1:26" ht="24.75" customHeight="1">
      <c r="A28" s="23"/>
      <c r="B28" s="201"/>
      <c r="C28" s="272" t="s">
        <v>72</v>
      </c>
      <c r="D28" s="169"/>
      <c r="E28" s="241"/>
      <c r="F28" s="236"/>
      <c r="G28" s="236"/>
      <c r="H28" s="236"/>
      <c r="I28" s="236"/>
      <c r="J28" s="236"/>
      <c r="K28" s="236"/>
      <c r="L28" s="242"/>
      <c r="M28" s="235"/>
      <c r="N28" s="236"/>
      <c r="O28" s="236"/>
      <c r="P28" s="236"/>
      <c r="Q28" s="236"/>
      <c r="R28" s="236"/>
      <c r="S28" s="236"/>
      <c r="T28" s="268"/>
      <c r="U28" s="23"/>
      <c r="V28" s="23"/>
      <c r="W28" s="23"/>
      <c r="X28" s="23"/>
      <c r="Y28" s="23"/>
      <c r="Z28" s="23"/>
    </row>
    <row r="29" spans="1:26" ht="23.4" customHeight="1">
      <c r="A29" s="23"/>
      <c r="B29" s="201"/>
      <c r="C29" s="272" t="s">
        <v>73</v>
      </c>
      <c r="D29" s="169"/>
      <c r="E29" s="241"/>
      <c r="F29" s="236"/>
      <c r="G29" s="236"/>
      <c r="H29" s="236"/>
      <c r="I29" s="236"/>
      <c r="J29" s="236"/>
      <c r="K29" s="236"/>
      <c r="L29" s="242"/>
      <c r="M29" s="235"/>
      <c r="N29" s="236"/>
      <c r="O29" s="236"/>
      <c r="P29" s="236"/>
      <c r="Q29" s="236"/>
      <c r="R29" s="236"/>
      <c r="S29" s="236"/>
      <c r="T29" s="268"/>
      <c r="U29" s="23"/>
      <c r="V29" s="23"/>
      <c r="W29" s="23"/>
      <c r="X29" s="23"/>
      <c r="Y29" s="23"/>
      <c r="Z29" s="23"/>
    </row>
    <row r="30" spans="1:26" ht="19.5" customHeight="1">
      <c r="A30" s="23"/>
      <c r="B30" s="201"/>
      <c r="C30" s="272" t="s">
        <v>74</v>
      </c>
      <c r="D30" s="169"/>
      <c r="E30" s="241"/>
      <c r="F30" s="236"/>
      <c r="G30" s="236"/>
      <c r="H30" s="236"/>
      <c r="I30" s="236"/>
      <c r="J30" s="236"/>
      <c r="K30" s="236"/>
      <c r="L30" s="242"/>
      <c r="M30" s="235"/>
      <c r="N30" s="236"/>
      <c r="O30" s="236"/>
      <c r="P30" s="236"/>
      <c r="Q30" s="236"/>
      <c r="R30" s="236"/>
      <c r="S30" s="236"/>
      <c r="T30" s="268"/>
      <c r="U30" s="23"/>
      <c r="V30" s="23"/>
      <c r="W30" s="23"/>
      <c r="X30" s="23"/>
      <c r="Y30" s="23"/>
      <c r="Z30" s="23"/>
    </row>
    <row r="31" spans="1:26" ht="42" customHeight="1">
      <c r="A31" s="23"/>
      <c r="B31" s="201"/>
      <c r="C31" s="272" t="s">
        <v>75</v>
      </c>
      <c r="D31" s="169"/>
      <c r="E31" s="241"/>
      <c r="F31" s="236"/>
      <c r="G31" s="236"/>
      <c r="H31" s="236"/>
      <c r="I31" s="236"/>
      <c r="J31" s="236"/>
      <c r="K31" s="236"/>
      <c r="L31" s="242"/>
      <c r="M31" s="235"/>
      <c r="N31" s="236"/>
      <c r="O31" s="236"/>
      <c r="P31" s="236"/>
      <c r="Q31" s="236"/>
      <c r="R31" s="236"/>
      <c r="S31" s="236"/>
      <c r="T31" s="268"/>
      <c r="U31" s="23"/>
      <c r="V31" s="23"/>
      <c r="W31" s="23"/>
      <c r="X31" s="23"/>
      <c r="Y31" s="23"/>
      <c r="Z31" s="23"/>
    </row>
    <row r="32" spans="1:26" ht="22.5" customHeight="1">
      <c r="A32" s="23"/>
      <c r="B32" s="201"/>
      <c r="C32" s="272" t="s">
        <v>76</v>
      </c>
      <c r="D32" s="169"/>
      <c r="E32" s="241"/>
      <c r="F32" s="236"/>
      <c r="G32" s="236"/>
      <c r="H32" s="236"/>
      <c r="I32" s="236"/>
      <c r="J32" s="236"/>
      <c r="K32" s="236"/>
      <c r="L32" s="242"/>
      <c r="M32" s="235"/>
      <c r="N32" s="236"/>
      <c r="O32" s="236"/>
      <c r="P32" s="236"/>
      <c r="Q32" s="236"/>
      <c r="R32" s="236"/>
      <c r="S32" s="236"/>
      <c r="T32" s="268"/>
      <c r="U32" s="23"/>
      <c r="V32" s="23"/>
      <c r="W32" s="23"/>
      <c r="X32" s="23"/>
      <c r="Y32" s="23"/>
      <c r="Z32" s="23"/>
    </row>
    <row r="33" spans="1:26" ht="24.75" customHeight="1">
      <c r="A33" s="23"/>
      <c r="B33" s="201"/>
      <c r="C33" s="272" t="s">
        <v>77</v>
      </c>
      <c r="D33" s="169"/>
      <c r="E33" s="241"/>
      <c r="F33" s="236"/>
      <c r="G33" s="236"/>
      <c r="H33" s="236"/>
      <c r="I33" s="236"/>
      <c r="J33" s="236"/>
      <c r="K33" s="236"/>
      <c r="L33" s="242"/>
      <c r="M33" s="235"/>
      <c r="N33" s="236"/>
      <c r="O33" s="236"/>
      <c r="P33" s="236"/>
      <c r="Q33" s="236"/>
      <c r="R33" s="236"/>
      <c r="S33" s="236"/>
      <c r="T33" s="268"/>
      <c r="U33" s="23"/>
      <c r="V33" s="23"/>
      <c r="W33" s="23"/>
      <c r="X33" s="23"/>
      <c r="Y33" s="23"/>
      <c r="Z33" s="23"/>
    </row>
    <row r="34" spans="1:26" ht="24.75" customHeight="1">
      <c r="A34" s="23"/>
      <c r="B34" s="201"/>
      <c r="C34" s="272" t="s">
        <v>78</v>
      </c>
      <c r="D34" s="169"/>
      <c r="E34" s="241"/>
      <c r="F34" s="236"/>
      <c r="G34" s="236"/>
      <c r="H34" s="236"/>
      <c r="I34" s="236"/>
      <c r="J34" s="236"/>
      <c r="K34" s="236"/>
      <c r="L34" s="242"/>
      <c r="M34" s="235"/>
      <c r="N34" s="236"/>
      <c r="O34" s="236"/>
      <c r="P34" s="236"/>
      <c r="Q34" s="236"/>
      <c r="R34" s="236"/>
      <c r="S34" s="236"/>
      <c r="T34" s="268"/>
      <c r="U34" s="23"/>
      <c r="V34" s="23"/>
      <c r="W34" s="23"/>
      <c r="X34" s="23"/>
      <c r="Y34" s="23"/>
      <c r="Z34" s="23"/>
    </row>
    <row r="35" spans="1:26" ht="24.75" customHeight="1">
      <c r="A35" s="23"/>
      <c r="B35" s="201"/>
      <c r="C35" s="453" t="s">
        <v>282</v>
      </c>
      <c r="D35" s="169"/>
      <c r="E35" s="169"/>
      <c r="F35" s="169"/>
      <c r="G35" s="169"/>
      <c r="H35" s="169"/>
      <c r="I35" s="169"/>
      <c r="J35" s="169"/>
      <c r="K35" s="169"/>
      <c r="L35" s="169"/>
      <c r="M35" s="169"/>
      <c r="N35" s="169"/>
      <c r="O35" s="169"/>
      <c r="P35" s="169"/>
      <c r="Q35" s="169"/>
      <c r="R35" s="169"/>
      <c r="S35" s="169"/>
      <c r="T35" s="170"/>
      <c r="U35" s="23"/>
      <c r="V35" s="23"/>
      <c r="W35" s="23"/>
      <c r="X35" s="23"/>
      <c r="Y35" s="23"/>
      <c r="Z35" s="23"/>
    </row>
    <row r="36" spans="1:26" ht="81" customHeight="1">
      <c r="A36" s="23"/>
      <c r="B36" s="201"/>
      <c r="C36" s="454"/>
      <c r="D36" s="455"/>
      <c r="E36" s="455"/>
      <c r="F36" s="455"/>
      <c r="G36" s="455"/>
      <c r="H36" s="455"/>
      <c r="I36" s="455"/>
      <c r="J36" s="455"/>
      <c r="K36" s="455"/>
      <c r="L36" s="455"/>
      <c r="M36" s="455"/>
      <c r="N36" s="455"/>
      <c r="O36" s="455"/>
      <c r="P36" s="455"/>
      <c r="Q36" s="455"/>
      <c r="R36" s="455"/>
      <c r="S36" s="455"/>
      <c r="T36" s="456"/>
      <c r="U36" s="23"/>
      <c r="V36" s="23"/>
      <c r="W36" s="23"/>
      <c r="X36" s="23"/>
      <c r="Y36" s="23"/>
      <c r="Z36" s="23"/>
    </row>
    <row r="37" spans="1:26" ht="24.75" customHeight="1">
      <c r="A37" s="23"/>
      <c r="B37" s="201"/>
      <c r="C37" s="453" t="s">
        <v>283</v>
      </c>
      <c r="D37" s="169"/>
      <c r="E37" s="169"/>
      <c r="F37" s="169"/>
      <c r="G37" s="169"/>
      <c r="H37" s="169"/>
      <c r="I37" s="169"/>
      <c r="J37" s="169"/>
      <c r="K37" s="169"/>
      <c r="L37" s="169"/>
      <c r="M37" s="169"/>
      <c r="N37" s="169"/>
      <c r="O37" s="169"/>
      <c r="P37" s="169"/>
      <c r="Q37" s="169"/>
      <c r="R37" s="169"/>
      <c r="S37" s="169"/>
      <c r="T37" s="170"/>
      <c r="U37" s="23"/>
      <c r="V37" s="23"/>
      <c r="W37" s="23"/>
      <c r="X37" s="23"/>
      <c r="Y37" s="23"/>
      <c r="Z37" s="23"/>
    </row>
    <row r="38" spans="1:26" ht="86.25" customHeight="1" thickBot="1">
      <c r="A38" s="23"/>
      <c r="B38" s="202"/>
      <c r="C38" s="457"/>
      <c r="D38" s="351"/>
      <c r="E38" s="351"/>
      <c r="F38" s="351"/>
      <c r="G38" s="351"/>
      <c r="H38" s="351"/>
      <c r="I38" s="351"/>
      <c r="J38" s="351"/>
      <c r="K38" s="351"/>
      <c r="L38" s="351"/>
      <c r="M38" s="351"/>
      <c r="N38" s="351"/>
      <c r="O38" s="351"/>
      <c r="P38" s="351"/>
      <c r="Q38" s="351"/>
      <c r="R38" s="351"/>
      <c r="S38" s="351"/>
      <c r="T38" s="364"/>
      <c r="U38" s="23"/>
      <c r="V38" s="23"/>
      <c r="W38" s="23"/>
      <c r="X38" s="23"/>
      <c r="Y38" s="23"/>
      <c r="Z38" s="23"/>
    </row>
    <row r="39" spans="1:26" ht="7.5" customHeight="1">
      <c r="A39" s="23"/>
      <c r="B39" s="186" t="s">
        <v>79</v>
      </c>
      <c r="C39" s="187"/>
      <c r="D39" s="187"/>
      <c r="E39" s="187"/>
      <c r="F39" s="187"/>
      <c r="G39" s="187"/>
      <c r="H39" s="187"/>
      <c r="I39" s="187"/>
      <c r="J39" s="187"/>
      <c r="K39" s="187"/>
      <c r="L39" s="187"/>
      <c r="M39" s="187"/>
      <c r="N39" s="187"/>
      <c r="O39" s="187"/>
      <c r="P39" s="187"/>
      <c r="Q39" s="187"/>
      <c r="R39" s="187"/>
      <c r="S39" s="187"/>
      <c r="T39" s="188"/>
      <c r="U39" s="23"/>
      <c r="V39" s="23"/>
      <c r="W39" s="23"/>
      <c r="X39" s="23"/>
      <c r="Y39" s="23"/>
      <c r="Z39" s="23"/>
    </row>
    <row r="40" spans="1:26" ht="6" customHeight="1">
      <c r="A40" s="23"/>
      <c r="B40" s="189"/>
      <c r="C40" s="190"/>
      <c r="D40" s="190"/>
      <c r="E40" s="190"/>
      <c r="F40" s="190"/>
      <c r="G40" s="190"/>
      <c r="H40" s="190"/>
      <c r="I40" s="190"/>
      <c r="J40" s="190"/>
      <c r="K40" s="190"/>
      <c r="L40" s="190"/>
      <c r="M40" s="190"/>
      <c r="N40" s="190"/>
      <c r="O40" s="190"/>
      <c r="P40" s="190"/>
      <c r="Q40" s="190"/>
      <c r="R40" s="190"/>
      <c r="S40" s="190"/>
      <c r="T40" s="191"/>
      <c r="U40" s="23"/>
      <c r="V40" s="23"/>
      <c r="W40" s="23"/>
      <c r="X40" s="23"/>
      <c r="Y40" s="23"/>
      <c r="Z40" s="23"/>
    </row>
    <row r="41" spans="1:26" ht="12.75" customHeight="1" thickBot="1">
      <c r="A41" s="23"/>
      <c r="B41" s="192"/>
      <c r="C41" s="193"/>
      <c r="D41" s="193"/>
      <c r="E41" s="193"/>
      <c r="F41" s="193"/>
      <c r="G41" s="193"/>
      <c r="H41" s="193"/>
      <c r="I41" s="193"/>
      <c r="J41" s="193"/>
      <c r="K41" s="193"/>
      <c r="L41" s="193"/>
      <c r="M41" s="193"/>
      <c r="N41" s="193"/>
      <c r="O41" s="193"/>
      <c r="P41" s="193"/>
      <c r="Q41" s="193"/>
      <c r="R41" s="193"/>
      <c r="S41" s="193"/>
      <c r="T41" s="194"/>
      <c r="U41" s="23"/>
      <c r="V41" s="23"/>
      <c r="W41" s="23"/>
      <c r="X41" s="23"/>
      <c r="Y41" s="23"/>
      <c r="Z41" s="23"/>
    </row>
    <row r="42" spans="1:26" ht="203.4" customHeight="1" thickBot="1">
      <c r="A42" s="23"/>
      <c r="B42" s="200">
        <v>2</v>
      </c>
      <c r="C42" s="411" t="s">
        <v>284</v>
      </c>
      <c r="D42" s="412"/>
      <c r="E42" s="412"/>
      <c r="F42" s="412"/>
      <c r="G42" s="412"/>
      <c r="H42" s="412"/>
      <c r="I42" s="412"/>
      <c r="J42" s="412"/>
      <c r="K42" s="412"/>
      <c r="L42" s="412"/>
      <c r="M42" s="412"/>
      <c r="N42" s="412"/>
      <c r="O42" s="412"/>
      <c r="P42" s="412"/>
      <c r="Q42" s="412"/>
      <c r="R42" s="412"/>
      <c r="S42" s="412"/>
      <c r="T42" s="413"/>
      <c r="U42" s="23"/>
      <c r="V42" s="23"/>
      <c r="W42" s="23"/>
      <c r="X42" s="23"/>
      <c r="Y42" s="23"/>
      <c r="Z42" s="23"/>
    </row>
    <row r="43" spans="1:26" ht="27.75" customHeight="1">
      <c r="A43" s="23"/>
      <c r="B43" s="201"/>
      <c r="C43" s="273" t="s">
        <v>81</v>
      </c>
      <c r="D43" s="259"/>
      <c r="E43" s="414"/>
      <c r="F43" s="169"/>
      <c r="G43" s="169"/>
      <c r="H43" s="169"/>
      <c r="I43" s="169"/>
      <c r="J43" s="169"/>
      <c r="K43" s="169"/>
      <c r="L43" s="169"/>
      <c r="M43" s="169"/>
      <c r="N43" s="169"/>
      <c r="O43" s="169"/>
      <c r="P43" s="169"/>
      <c r="Q43" s="169"/>
      <c r="R43" s="169"/>
      <c r="S43" s="169"/>
      <c r="T43" s="170"/>
      <c r="U43" s="23"/>
      <c r="V43" s="23"/>
      <c r="W43" s="23"/>
      <c r="X43" s="23"/>
      <c r="Y43" s="23"/>
      <c r="Z43" s="23"/>
    </row>
    <row r="44" spans="1:26" ht="27.75" customHeight="1">
      <c r="A44" s="23"/>
      <c r="B44" s="201"/>
      <c r="C44" s="264"/>
      <c r="D44" s="264"/>
      <c r="E44" s="424" t="s">
        <v>285</v>
      </c>
      <c r="F44" s="425"/>
      <c r="G44" s="425"/>
      <c r="H44" s="425"/>
      <c r="I44" s="425"/>
      <c r="J44" s="425"/>
      <c r="K44" s="425"/>
      <c r="L44" s="426"/>
      <c r="M44" s="424" t="s">
        <v>281</v>
      </c>
      <c r="N44" s="425"/>
      <c r="O44" s="425"/>
      <c r="P44" s="425"/>
      <c r="Q44" s="425"/>
      <c r="R44" s="425"/>
      <c r="S44" s="425"/>
      <c r="T44" s="427"/>
      <c r="U44" s="23"/>
      <c r="V44" s="23"/>
      <c r="W44" s="23"/>
      <c r="X44" s="23"/>
      <c r="Y44" s="23"/>
      <c r="Z44" s="23"/>
    </row>
    <row r="45" spans="1:26" ht="39.9" customHeight="1">
      <c r="A45" s="23"/>
      <c r="B45" s="201"/>
      <c r="C45" s="272" t="s">
        <v>83</v>
      </c>
      <c r="D45" s="169"/>
      <c r="E45" s="159"/>
      <c r="F45" s="236"/>
      <c r="G45" s="236"/>
      <c r="H45" s="236"/>
      <c r="I45" s="236"/>
      <c r="J45" s="236"/>
      <c r="K45" s="236"/>
      <c r="L45" s="242"/>
      <c r="M45" s="235"/>
      <c r="N45" s="236"/>
      <c r="O45" s="236"/>
      <c r="P45" s="236"/>
      <c r="Q45" s="236"/>
      <c r="R45" s="236"/>
      <c r="S45" s="236"/>
      <c r="T45" s="268"/>
      <c r="U45" s="23"/>
      <c r="V45" s="23"/>
      <c r="W45" s="23"/>
      <c r="X45" s="23"/>
      <c r="Y45" s="23"/>
      <c r="Z45" s="23"/>
    </row>
    <row r="46" spans="1:26" ht="24.75" customHeight="1">
      <c r="A46" s="23"/>
      <c r="B46" s="201"/>
      <c r="C46" s="272" t="s">
        <v>84</v>
      </c>
      <c r="D46" s="169"/>
      <c r="E46" s="159"/>
      <c r="F46" s="236"/>
      <c r="G46" s="236"/>
      <c r="H46" s="236"/>
      <c r="I46" s="236"/>
      <c r="J46" s="236"/>
      <c r="K46" s="236"/>
      <c r="L46" s="242"/>
      <c r="M46" s="235"/>
      <c r="N46" s="236"/>
      <c r="O46" s="236"/>
      <c r="P46" s="236"/>
      <c r="Q46" s="236"/>
      <c r="R46" s="236"/>
      <c r="S46" s="236"/>
      <c r="T46" s="268"/>
      <c r="U46" s="23"/>
      <c r="V46" s="23"/>
      <c r="W46" s="23"/>
      <c r="X46" s="23"/>
      <c r="Y46" s="23"/>
      <c r="Z46" s="23"/>
    </row>
    <row r="47" spans="1:26" ht="32.1" customHeight="1">
      <c r="A47" s="23"/>
      <c r="B47" s="201"/>
      <c r="C47" s="272" t="s">
        <v>85</v>
      </c>
      <c r="D47" s="169"/>
      <c r="E47" s="159"/>
      <c r="F47" s="236"/>
      <c r="G47" s="236"/>
      <c r="H47" s="236"/>
      <c r="I47" s="236"/>
      <c r="J47" s="236"/>
      <c r="K47" s="236"/>
      <c r="L47" s="242"/>
      <c r="M47" s="235"/>
      <c r="N47" s="236"/>
      <c r="O47" s="236"/>
      <c r="P47" s="236"/>
      <c r="Q47" s="236"/>
      <c r="R47" s="236"/>
      <c r="S47" s="236"/>
      <c r="T47" s="268"/>
      <c r="U47" s="23"/>
      <c r="V47" s="23"/>
      <c r="W47" s="23"/>
      <c r="X47" s="23"/>
      <c r="Y47" s="23"/>
      <c r="Z47" s="23"/>
    </row>
    <row r="48" spans="1:26" ht="32.4" customHeight="1">
      <c r="A48" s="23"/>
      <c r="B48" s="201"/>
      <c r="C48" s="272" t="s">
        <v>86</v>
      </c>
      <c r="D48" s="169"/>
      <c r="E48" s="159"/>
      <c r="F48" s="236"/>
      <c r="G48" s="236"/>
      <c r="H48" s="236"/>
      <c r="I48" s="236"/>
      <c r="J48" s="236"/>
      <c r="K48" s="236"/>
      <c r="L48" s="242"/>
      <c r="M48" s="235"/>
      <c r="N48" s="236"/>
      <c r="O48" s="236"/>
      <c r="P48" s="236"/>
      <c r="Q48" s="236"/>
      <c r="R48" s="236"/>
      <c r="S48" s="236"/>
      <c r="T48" s="268"/>
      <c r="U48" s="23"/>
      <c r="V48" s="23"/>
      <c r="W48" s="23"/>
      <c r="X48" s="23"/>
      <c r="Y48" s="23"/>
      <c r="Z48" s="23"/>
    </row>
    <row r="49" spans="1:26" ht="24.75" customHeight="1">
      <c r="A49" s="23"/>
      <c r="B49" s="201"/>
      <c r="C49" s="272" t="s">
        <v>87</v>
      </c>
      <c r="D49" s="169"/>
      <c r="E49" s="159"/>
      <c r="F49" s="236"/>
      <c r="G49" s="236"/>
      <c r="H49" s="236"/>
      <c r="I49" s="236"/>
      <c r="J49" s="236"/>
      <c r="K49" s="236"/>
      <c r="L49" s="242"/>
      <c r="M49" s="235"/>
      <c r="N49" s="236"/>
      <c r="O49" s="236"/>
      <c r="P49" s="236"/>
      <c r="Q49" s="236"/>
      <c r="R49" s="236"/>
      <c r="S49" s="236"/>
      <c r="T49" s="268"/>
      <c r="U49" s="23"/>
      <c r="V49" s="23"/>
      <c r="W49" s="23"/>
      <c r="X49" s="23"/>
      <c r="Y49" s="23"/>
      <c r="Z49" s="23"/>
    </row>
    <row r="50" spans="1:26" ht="33.9" customHeight="1">
      <c r="A50" s="23"/>
      <c r="B50" s="201"/>
      <c r="C50" s="272" t="s">
        <v>88</v>
      </c>
      <c r="D50" s="169"/>
      <c r="E50" s="159"/>
      <c r="F50" s="236"/>
      <c r="G50" s="236"/>
      <c r="H50" s="236"/>
      <c r="I50" s="236"/>
      <c r="J50" s="236"/>
      <c r="K50" s="236"/>
      <c r="L50" s="242"/>
      <c r="M50" s="235"/>
      <c r="N50" s="236"/>
      <c r="O50" s="236"/>
      <c r="P50" s="236"/>
      <c r="Q50" s="236"/>
      <c r="R50" s="236"/>
      <c r="S50" s="236"/>
      <c r="T50" s="268"/>
      <c r="U50" s="23"/>
      <c r="V50" s="23"/>
      <c r="W50" s="23"/>
      <c r="X50" s="23"/>
      <c r="Y50" s="23"/>
      <c r="Z50" s="23"/>
    </row>
    <row r="51" spans="1:26" ht="32.25" customHeight="1">
      <c r="A51" s="23"/>
      <c r="B51" s="201"/>
      <c r="C51" s="449" t="s">
        <v>286</v>
      </c>
      <c r="D51" s="162"/>
      <c r="E51" s="159"/>
      <c r="F51" s="236"/>
      <c r="G51" s="236"/>
      <c r="H51" s="236"/>
      <c r="I51" s="236"/>
      <c r="J51" s="236"/>
      <c r="K51" s="236"/>
      <c r="L51" s="242"/>
      <c r="M51" s="235"/>
      <c r="N51" s="236"/>
      <c r="O51" s="236"/>
      <c r="P51" s="236"/>
      <c r="Q51" s="236"/>
      <c r="R51" s="236"/>
      <c r="S51" s="236"/>
      <c r="T51" s="268"/>
      <c r="U51" s="23"/>
      <c r="V51" s="23"/>
      <c r="W51" s="23"/>
      <c r="X51" s="23"/>
      <c r="Y51" s="23"/>
      <c r="Z51" s="23"/>
    </row>
    <row r="52" spans="1:26" ht="60.75" customHeight="1">
      <c r="A52" s="23"/>
      <c r="B52" s="201"/>
      <c r="C52" s="272" t="s">
        <v>90</v>
      </c>
      <c r="D52" s="169"/>
      <c r="E52" s="159"/>
      <c r="F52" s="236"/>
      <c r="G52" s="236"/>
      <c r="H52" s="236"/>
      <c r="I52" s="236"/>
      <c r="J52" s="236"/>
      <c r="K52" s="236"/>
      <c r="L52" s="242"/>
      <c r="M52" s="235"/>
      <c r="N52" s="236"/>
      <c r="O52" s="236"/>
      <c r="P52" s="236"/>
      <c r="Q52" s="236"/>
      <c r="R52" s="236"/>
      <c r="S52" s="236"/>
      <c r="T52" s="268"/>
      <c r="U52" s="23"/>
      <c r="V52" s="23"/>
      <c r="W52" s="23"/>
      <c r="X52" s="23"/>
      <c r="Y52" s="23"/>
      <c r="Z52" s="23"/>
    </row>
    <row r="53" spans="1:26" ht="32.25" customHeight="1">
      <c r="A53" s="23"/>
      <c r="B53" s="201"/>
      <c r="C53" s="449" t="s">
        <v>91</v>
      </c>
      <c r="D53" s="162"/>
      <c r="E53" s="159"/>
      <c r="F53" s="236"/>
      <c r="G53" s="236"/>
      <c r="H53" s="236"/>
      <c r="I53" s="236"/>
      <c r="J53" s="236"/>
      <c r="K53" s="236"/>
      <c r="L53" s="242"/>
      <c r="M53" s="235"/>
      <c r="N53" s="236"/>
      <c r="O53" s="236"/>
      <c r="P53" s="236"/>
      <c r="Q53" s="236"/>
      <c r="R53" s="236"/>
      <c r="S53" s="236"/>
      <c r="T53" s="268"/>
      <c r="U53" s="23"/>
      <c r="V53" s="23"/>
      <c r="W53" s="23"/>
      <c r="X53" s="23"/>
      <c r="Y53" s="23"/>
      <c r="Z53" s="23"/>
    </row>
    <row r="54" spans="1:26" ht="24.75" customHeight="1" thickBot="1">
      <c r="A54" s="23"/>
      <c r="B54" s="201"/>
      <c r="C54" s="575" t="s">
        <v>92</v>
      </c>
      <c r="D54" s="271"/>
      <c r="E54" s="159"/>
      <c r="F54" s="236"/>
      <c r="G54" s="236"/>
      <c r="H54" s="236"/>
      <c r="I54" s="236"/>
      <c r="J54" s="236"/>
      <c r="K54" s="236"/>
      <c r="L54" s="242"/>
      <c r="M54" s="235"/>
      <c r="N54" s="236"/>
      <c r="O54" s="236"/>
      <c r="P54" s="236"/>
      <c r="Q54" s="236"/>
      <c r="R54" s="236"/>
      <c r="S54" s="236"/>
      <c r="T54" s="268"/>
      <c r="U54" s="23"/>
      <c r="V54" s="23"/>
      <c r="W54" s="23"/>
      <c r="X54" s="23"/>
      <c r="Y54" s="23"/>
      <c r="Z54" s="23"/>
    </row>
    <row r="55" spans="1:26" ht="8.4" customHeight="1">
      <c r="A55" s="23"/>
      <c r="B55" s="186" t="s">
        <v>93</v>
      </c>
      <c r="C55" s="187"/>
      <c r="D55" s="187"/>
      <c r="E55" s="187"/>
      <c r="F55" s="187"/>
      <c r="G55" s="187"/>
      <c r="H55" s="187"/>
      <c r="I55" s="187"/>
      <c r="J55" s="187"/>
      <c r="K55" s="187"/>
      <c r="L55" s="187"/>
      <c r="M55" s="187"/>
      <c r="N55" s="187"/>
      <c r="O55" s="187"/>
      <c r="P55" s="187"/>
      <c r="Q55" s="187"/>
      <c r="R55" s="187"/>
      <c r="S55" s="187"/>
      <c r="T55" s="188"/>
      <c r="U55" s="23"/>
      <c r="V55" s="23"/>
      <c r="W55" s="23"/>
      <c r="X55" s="23"/>
      <c r="Y55" s="23"/>
      <c r="Z55" s="23"/>
    </row>
    <row r="56" spans="1:26" ht="6.9" customHeight="1">
      <c r="A56" s="23"/>
      <c r="B56" s="189"/>
      <c r="C56" s="190"/>
      <c r="D56" s="190"/>
      <c r="E56" s="190"/>
      <c r="F56" s="190"/>
      <c r="G56" s="190"/>
      <c r="H56" s="190"/>
      <c r="I56" s="190"/>
      <c r="J56" s="190"/>
      <c r="K56" s="190"/>
      <c r="L56" s="190"/>
      <c r="M56" s="190"/>
      <c r="N56" s="190"/>
      <c r="O56" s="190"/>
      <c r="P56" s="190"/>
      <c r="Q56" s="190"/>
      <c r="R56" s="190"/>
      <c r="S56" s="190"/>
      <c r="T56" s="191"/>
      <c r="U56" s="23"/>
      <c r="V56" s="23"/>
      <c r="W56" s="23"/>
      <c r="X56" s="23"/>
      <c r="Y56" s="23"/>
      <c r="Z56" s="23"/>
    </row>
    <row r="57" spans="1:26" ht="9" customHeight="1" thickBot="1">
      <c r="A57" s="23"/>
      <c r="B57" s="192"/>
      <c r="C57" s="193"/>
      <c r="D57" s="193"/>
      <c r="E57" s="193"/>
      <c r="F57" s="193"/>
      <c r="G57" s="193"/>
      <c r="H57" s="193"/>
      <c r="I57" s="193"/>
      <c r="J57" s="193"/>
      <c r="K57" s="193"/>
      <c r="L57" s="193"/>
      <c r="M57" s="193"/>
      <c r="N57" s="193"/>
      <c r="O57" s="193"/>
      <c r="P57" s="193"/>
      <c r="Q57" s="193"/>
      <c r="R57" s="193"/>
      <c r="S57" s="193"/>
      <c r="T57" s="194"/>
      <c r="U57" s="23"/>
      <c r="V57" s="23"/>
      <c r="W57" s="23"/>
      <c r="X57" s="23"/>
      <c r="Y57" s="23"/>
      <c r="Z57" s="23"/>
    </row>
    <row r="58" spans="1:26" ht="128.4" customHeight="1" thickBot="1">
      <c r="A58" s="23"/>
      <c r="B58" s="200">
        <v>3</v>
      </c>
      <c r="C58" s="433" t="s">
        <v>287</v>
      </c>
      <c r="D58" s="434"/>
      <c r="E58" s="434"/>
      <c r="F58" s="434"/>
      <c r="G58" s="434"/>
      <c r="H58" s="434"/>
      <c r="I58" s="434"/>
      <c r="J58" s="434"/>
      <c r="K58" s="434"/>
      <c r="L58" s="434"/>
      <c r="M58" s="434"/>
      <c r="N58" s="434"/>
      <c r="O58" s="434"/>
      <c r="P58" s="434"/>
      <c r="Q58" s="434"/>
      <c r="R58" s="434"/>
      <c r="S58" s="434"/>
      <c r="T58" s="435"/>
      <c r="U58" s="23"/>
      <c r="V58" s="23"/>
      <c r="W58" s="23"/>
      <c r="X58" s="23"/>
      <c r="Y58" s="23"/>
      <c r="Z58" s="23"/>
    </row>
    <row r="59" spans="1:26" ht="24.75" customHeight="1">
      <c r="A59" s="23"/>
      <c r="B59" s="201"/>
      <c r="C59" s="378" t="s">
        <v>95</v>
      </c>
      <c r="D59" s="169"/>
      <c r="E59" s="182"/>
      <c r="F59" s="169"/>
      <c r="G59" s="169"/>
      <c r="H59" s="169"/>
      <c r="I59" s="169"/>
      <c r="J59" s="169"/>
      <c r="K59" s="169"/>
      <c r="L59" s="169"/>
      <c r="M59" s="169"/>
      <c r="N59" s="169"/>
      <c r="O59" s="169"/>
      <c r="P59" s="169"/>
      <c r="Q59" s="169"/>
      <c r="R59" s="169"/>
      <c r="S59" s="169"/>
      <c r="T59" s="170"/>
      <c r="U59" s="23"/>
      <c r="V59" s="23"/>
      <c r="W59" s="23"/>
      <c r="X59" s="23"/>
      <c r="Y59" s="23"/>
      <c r="Z59" s="23"/>
    </row>
    <row r="60" spans="1:26" ht="30.75" customHeight="1">
      <c r="A60" s="23"/>
      <c r="B60" s="201"/>
      <c r="C60" s="56" t="s">
        <v>96</v>
      </c>
      <c r="D60" s="129" t="s">
        <v>97</v>
      </c>
      <c r="E60" s="424" t="s">
        <v>285</v>
      </c>
      <c r="F60" s="425"/>
      <c r="G60" s="425"/>
      <c r="H60" s="425"/>
      <c r="I60" s="425"/>
      <c r="J60" s="425"/>
      <c r="K60" s="425"/>
      <c r="L60" s="426"/>
      <c r="M60" s="424" t="s">
        <v>281</v>
      </c>
      <c r="N60" s="425"/>
      <c r="O60" s="425"/>
      <c r="P60" s="425"/>
      <c r="Q60" s="425"/>
      <c r="R60" s="425"/>
      <c r="S60" s="425"/>
      <c r="T60" s="427"/>
      <c r="U60" s="23"/>
      <c r="V60" s="23"/>
      <c r="W60" s="23"/>
      <c r="X60" s="23"/>
      <c r="Y60" s="23"/>
      <c r="Z60" s="23"/>
    </row>
    <row r="61" spans="1:26" ht="12.75" customHeight="1">
      <c r="A61" s="23"/>
      <c r="B61" s="201"/>
      <c r="C61" s="450" t="s">
        <v>98</v>
      </c>
      <c r="D61" s="140" t="s">
        <v>99</v>
      </c>
      <c r="E61" s="171"/>
      <c r="F61" s="420"/>
      <c r="G61" s="420"/>
      <c r="H61" s="420"/>
      <c r="I61" s="420"/>
      <c r="J61" s="420"/>
      <c r="K61" s="420"/>
      <c r="L61" s="429"/>
      <c r="M61" s="446"/>
      <c r="N61" s="420"/>
      <c r="O61" s="420"/>
      <c r="P61" s="420"/>
      <c r="Q61" s="420"/>
      <c r="R61" s="420"/>
      <c r="S61" s="420"/>
      <c r="T61" s="421"/>
      <c r="U61" s="23"/>
      <c r="V61" s="23"/>
      <c r="W61" s="23"/>
      <c r="X61" s="23"/>
      <c r="Y61" s="23"/>
      <c r="Z61" s="23"/>
    </row>
    <row r="62" spans="1:26" ht="94.5" customHeight="1">
      <c r="A62" s="23"/>
      <c r="B62" s="201"/>
      <c r="C62" s="262"/>
      <c r="D62" s="142" t="s">
        <v>100</v>
      </c>
      <c r="E62" s="159"/>
      <c r="F62" s="236"/>
      <c r="G62" s="236"/>
      <c r="H62" s="236"/>
      <c r="I62" s="236"/>
      <c r="J62" s="236"/>
      <c r="K62" s="236"/>
      <c r="L62" s="242"/>
      <c r="M62" s="235"/>
      <c r="N62" s="236"/>
      <c r="O62" s="236"/>
      <c r="P62" s="236"/>
      <c r="Q62" s="236"/>
      <c r="R62" s="236"/>
      <c r="S62" s="236"/>
      <c r="T62" s="268"/>
      <c r="U62" s="23"/>
      <c r="V62" s="23"/>
      <c r="W62" s="23"/>
      <c r="X62" s="23"/>
      <c r="Y62" s="23"/>
      <c r="Z62" s="23"/>
    </row>
    <row r="63" spans="1:26" ht="93.9" customHeight="1">
      <c r="A63" s="23"/>
      <c r="B63" s="201"/>
      <c r="C63" s="262"/>
      <c r="D63" s="142" t="s">
        <v>101</v>
      </c>
      <c r="E63" s="159"/>
      <c r="F63" s="236"/>
      <c r="G63" s="236"/>
      <c r="H63" s="236"/>
      <c r="I63" s="236"/>
      <c r="J63" s="236"/>
      <c r="K63" s="236"/>
      <c r="L63" s="242"/>
      <c r="M63" s="235"/>
      <c r="N63" s="236"/>
      <c r="O63" s="236"/>
      <c r="P63" s="236"/>
      <c r="Q63" s="236"/>
      <c r="R63" s="236"/>
      <c r="S63" s="236"/>
      <c r="T63" s="268"/>
      <c r="U63" s="23"/>
      <c r="V63" s="23"/>
      <c r="W63" s="23"/>
      <c r="X63" s="23"/>
      <c r="Y63" s="23"/>
      <c r="Z63" s="23"/>
    </row>
    <row r="64" spans="1:26" ht="15.9" customHeight="1">
      <c r="A64" s="23"/>
      <c r="B64" s="201"/>
      <c r="C64" s="262"/>
      <c r="D64" s="140" t="s">
        <v>102</v>
      </c>
      <c r="E64" s="176"/>
      <c r="F64" s="442"/>
      <c r="G64" s="442"/>
      <c r="H64" s="442"/>
      <c r="I64" s="442"/>
      <c r="J64" s="442"/>
      <c r="K64" s="442"/>
      <c r="L64" s="177"/>
      <c r="M64" s="447"/>
      <c r="N64" s="442"/>
      <c r="O64" s="442"/>
      <c r="P64" s="442"/>
      <c r="Q64" s="442"/>
      <c r="R64" s="442"/>
      <c r="S64" s="442"/>
      <c r="T64" s="444"/>
      <c r="U64" s="23"/>
      <c r="V64" s="23"/>
      <c r="W64" s="23"/>
      <c r="X64" s="23"/>
      <c r="Y64" s="23"/>
      <c r="Z64" s="23"/>
    </row>
    <row r="65" spans="1:26" ht="90.75" customHeight="1">
      <c r="A65" s="23"/>
      <c r="B65" s="201"/>
      <c r="C65" s="262"/>
      <c r="D65" s="142" t="s">
        <v>103</v>
      </c>
      <c r="E65" s="159"/>
      <c r="F65" s="236"/>
      <c r="G65" s="236"/>
      <c r="H65" s="236"/>
      <c r="I65" s="236"/>
      <c r="J65" s="236"/>
      <c r="K65" s="236"/>
      <c r="L65" s="242"/>
      <c r="M65" s="235"/>
      <c r="N65" s="236"/>
      <c r="O65" s="236"/>
      <c r="P65" s="236"/>
      <c r="Q65" s="236"/>
      <c r="R65" s="236"/>
      <c r="S65" s="236"/>
      <c r="T65" s="268"/>
      <c r="U65" s="23"/>
      <c r="V65" s="23"/>
      <c r="W65" s="23"/>
      <c r="X65" s="23"/>
      <c r="Y65" s="23"/>
      <c r="Z65" s="23"/>
    </row>
    <row r="66" spans="1:26" ht="92.4" customHeight="1">
      <c r="A66" s="23"/>
      <c r="B66" s="201"/>
      <c r="C66" s="265"/>
      <c r="D66" s="142" t="s">
        <v>104</v>
      </c>
      <c r="E66" s="159"/>
      <c r="F66" s="236"/>
      <c r="G66" s="236"/>
      <c r="H66" s="236"/>
      <c r="I66" s="236"/>
      <c r="J66" s="236"/>
      <c r="K66" s="236"/>
      <c r="L66" s="242"/>
      <c r="M66" s="235"/>
      <c r="N66" s="236"/>
      <c r="O66" s="236"/>
      <c r="P66" s="236"/>
      <c r="Q66" s="236"/>
      <c r="R66" s="236"/>
      <c r="S66" s="236"/>
      <c r="T66" s="268"/>
      <c r="U66" s="23"/>
      <c r="V66" s="23"/>
      <c r="W66" s="23"/>
      <c r="X66" s="23"/>
      <c r="Y66" s="23"/>
      <c r="Z66" s="23"/>
    </row>
    <row r="67" spans="1:26" ht="17.25" customHeight="1">
      <c r="A67" s="23"/>
      <c r="B67" s="201"/>
      <c r="C67" s="175"/>
      <c r="D67" s="169"/>
      <c r="E67" s="169"/>
      <c r="F67" s="169"/>
      <c r="G67" s="169"/>
      <c r="H67" s="169"/>
      <c r="I67" s="169"/>
      <c r="J67" s="169"/>
      <c r="K67" s="169"/>
      <c r="L67" s="169"/>
      <c r="M67" s="169"/>
      <c r="N67" s="169"/>
      <c r="O67" s="169"/>
      <c r="P67" s="169"/>
      <c r="Q67" s="169"/>
      <c r="R67" s="169"/>
      <c r="S67" s="169"/>
      <c r="T67" s="170"/>
      <c r="U67" s="23"/>
      <c r="V67" s="23"/>
      <c r="W67" s="23"/>
      <c r="X67" s="23"/>
      <c r="Y67" s="23"/>
      <c r="Z67" s="23"/>
    </row>
    <row r="68" spans="1:26" ht="6" customHeight="1">
      <c r="A68" s="23"/>
      <c r="B68" s="201"/>
      <c r="C68" s="430" t="s">
        <v>105</v>
      </c>
      <c r="D68" s="141" t="s">
        <v>106</v>
      </c>
      <c r="E68" s="161"/>
      <c r="F68" s="169"/>
      <c r="G68" s="169"/>
      <c r="H68" s="169"/>
      <c r="I68" s="169"/>
      <c r="J68" s="169"/>
      <c r="K68" s="169"/>
      <c r="L68" s="162"/>
      <c r="M68" s="448"/>
      <c r="N68" s="169"/>
      <c r="O68" s="169"/>
      <c r="P68" s="169"/>
      <c r="Q68" s="169"/>
      <c r="R68" s="169"/>
      <c r="S68" s="169"/>
      <c r="T68" s="170"/>
      <c r="U68" s="23"/>
      <c r="V68" s="23"/>
      <c r="W68" s="23"/>
      <c r="X68" s="23"/>
      <c r="Y68" s="23"/>
      <c r="Z68" s="23"/>
    </row>
    <row r="69" spans="1:26" ht="3.6" customHeight="1">
      <c r="A69" s="23"/>
      <c r="B69" s="201"/>
      <c r="C69" s="431"/>
      <c r="D69" s="141" t="s">
        <v>107</v>
      </c>
      <c r="E69" s="161"/>
      <c r="F69" s="169"/>
      <c r="G69" s="169"/>
      <c r="H69" s="169"/>
      <c r="I69" s="169"/>
      <c r="J69" s="169"/>
      <c r="K69" s="169"/>
      <c r="L69" s="162"/>
      <c r="M69" s="448"/>
      <c r="N69" s="169"/>
      <c r="O69" s="169"/>
      <c r="P69" s="169"/>
      <c r="Q69" s="169"/>
      <c r="R69" s="169"/>
      <c r="S69" s="169"/>
      <c r="T69" s="170"/>
      <c r="U69" s="23"/>
      <c r="V69" s="23"/>
      <c r="W69" s="23"/>
      <c r="X69" s="23"/>
      <c r="Y69" s="23"/>
      <c r="Z69" s="23"/>
    </row>
    <row r="70" spans="1:26" ht="3.9" customHeight="1">
      <c r="A70" s="23"/>
      <c r="B70" s="201"/>
      <c r="C70" s="431"/>
      <c r="D70" s="141" t="s">
        <v>108</v>
      </c>
      <c r="E70" s="161"/>
      <c r="F70" s="169"/>
      <c r="G70" s="169"/>
      <c r="H70" s="169"/>
      <c r="I70" s="169"/>
      <c r="J70" s="169"/>
      <c r="K70" s="169"/>
      <c r="L70" s="162"/>
      <c r="M70" s="448"/>
      <c r="N70" s="169"/>
      <c r="O70" s="169"/>
      <c r="P70" s="169"/>
      <c r="Q70" s="169"/>
      <c r="R70" s="169"/>
      <c r="S70" s="169"/>
      <c r="T70" s="170"/>
      <c r="U70" s="23"/>
      <c r="V70" s="23"/>
      <c r="W70" s="23"/>
      <c r="X70" s="23"/>
      <c r="Y70" s="23"/>
      <c r="Z70" s="23"/>
    </row>
    <row r="71" spans="1:26" ht="6" hidden="1" customHeight="1">
      <c r="A71" s="23"/>
      <c r="B71" s="201"/>
      <c r="C71" s="431"/>
      <c r="D71" s="141" t="s">
        <v>109</v>
      </c>
      <c r="E71" s="161"/>
      <c r="F71" s="169"/>
      <c r="G71" s="169"/>
      <c r="H71" s="169"/>
      <c r="I71" s="169"/>
      <c r="J71" s="169"/>
      <c r="K71" s="169"/>
      <c r="L71" s="162"/>
      <c r="M71" s="448"/>
      <c r="N71" s="169"/>
      <c r="O71" s="169"/>
      <c r="P71" s="169"/>
      <c r="Q71" s="169"/>
      <c r="R71" s="169"/>
      <c r="S71" s="169"/>
      <c r="T71" s="170"/>
      <c r="U71" s="23"/>
      <c r="V71" s="23"/>
      <c r="W71" s="23"/>
      <c r="X71" s="23"/>
      <c r="Y71" s="23"/>
      <c r="Z71" s="23"/>
    </row>
    <row r="72" spans="1:26" ht="6.75" customHeight="1">
      <c r="A72" s="23"/>
      <c r="B72" s="201"/>
      <c r="C72" s="431"/>
      <c r="D72" s="141" t="s">
        <v>110</v>
      </c>
      <c r="E72" s="161"/>
      <c r="F72" s="169"/>
      <c r="G72" s="169"/>
      <c r="H72" s="169"/>
      <c r="I72" s="169"/>
      <c r="J72" s="169"/>
      <c r="K72" s="169"/>
      <c r="L72" s="162"/>
      <c r="M72" s="448"/>
      <c r="N72" s="169"/>
      <c r="O72" s="169"/>
      <c r="P72" s="169"/>
      <c r="Q72" s="169"/>
      <c r="R72" s="169"/>
      <c r="S72" s="169"/>
      <c r="T72" s="170"/>
      <c r="U72" s="23"/>
      <c r="V72" s="23"/>
      <c r="W72" s="23"/>
      <c r="X72" s="23"/>
      <c r="Y72" s="23"/>
      <c r="Z72" s="23"/>
    </row>
    <row r="73" spans="1:26" ht="7.5" hidden="1" customHeight="1">
      <c r="A73" s="23"/>
      <c r="B73" s="201"/>
      <c r="C73" s="451"/>
      <c r="D73" s="141" t="s">
        <v>111</v>
      </c>
      <c r="E73" s="161"/>
      <c r="F73" s="169"/>
      <c r="G73" s="169"/>
      <c r="H73" s="169"/>
      <c r="I73" s="169"/>
      <c r="J73" s="169"/>
      <c r="K73" s="169"/>
      <c r="L73" s="162"/>
      <c r="M73" s="448"/>
      <c r="N73" s="169"/>
      <c r="O73" s="169"/>
      <c r="P73" s="169"/>
      <c r="Q73" s="169"/>
      <c r="R73" s="169"/>
      <c r="S73" s="169"/>
      <c r="T73" s="170"/>
      <c r="U73" s="23"/>
      <c r="V73" s="23"/>
      <c r="W73" s="23"/>
      <c r="X73" s="23"/>
      <c r="Y73" s="23"/>
      <c r="Z73" s="23"/>
    </row>
    <row r="74" spans="1:26" ht="17.25" customHeight="1">
      <c r="A74" s="23"/>
      <c r="B74" s="201"/>
      <c r="C74" s="175"/>
      <c r="D74" s="169"/>
      <c r="E74" s="169"/>
      <c r="F74" s="169"/>
      <c r="G74" s="169"/>
      <c r="H74" s="169"/>
      <c r="I74" s="169"/>
      <c r="J74" s="169"/>
      <c r="K74" s="169"/>
      <c r="L74" s="169"/>
      <c r="M74" s="169"/>
      <c r="N74" s="169"/>
      <c r="O74" s="169"/>
      <c r="P74" s="169"/>
      <c r="Q74" s="169"/>
      <c r="R74" s="169"/>
      <c r="S74" s="169"/>
      <c r="T74" s="170"/>
      <c r="U74" s="23"/>
      <c r="V74" s="23"/>
      <c r="W74" s="23"/>
      <c r="X74" s="23"/>
      <c r="Y74" s="23"/>
      <c r="Z74" s="23"/>
    </row>
    <row r="75" spans="1:26" ht="13.5" customHeight="1">
      <c r="A75" s="23"/>
      <c r="B75" s="201"/>
      <c r="C75" s="452" t="s">
        <v>112</v>
      </c>
      <c r="D75" s="92" t="s">
        <v>113</v>
      </c>
      <c r="E75" s="171"/>
      <c r="F75" s="420"/>
      <c r="G75" s="420"/>
      <c r="H75" s="420"/>
      <c r="I75" s="420"/>
      <c r="J75" s="420"/>
      <c r="K75" s="420"/>
      <c r="L75" s="429"/>
      <c r="M75" s="446"/>
      <c r="N75" s="420"/>
      <c r="O75" s="420"/>
      <c r="P75" s="420"/>
      <c r="Q75" s="420"/>
      <c r="R75" s="420"/>
      <c r="S75" s="420"/>
      <c r="T75" s="421"/>
      <c r="U75" s="23"/>
      <c r="V75" s="23"/>
      <c r="W75" s="23"/>
      <c r="X75" s="23"/>
      <c r="Y75" s="23"/>
      <c r="Z75" s="23"/>
    </row>
    <row r="76" spans="1:26" ht="148.19999999999999" customHeight="1">
      <c r="A76" s="23"/>
      <c r="B76" s="201"/>
      <c r="C76" s="431"/>
      <c r="D76" s="99" t="s">
        <v>114</v>
      </c>
      <c r="E76" s="159"/>
      <c r="F76" s="236"/>
      <c r="G76" s="236"/>
      <c r="H76" s="236"/>
      <c r="I76" s="236"/>
      <c r="J76" s="236"/>
      <c r="K76" s="236"/>
      <c r="L76" s="242"/>
      <c r="M76" s="235"/>
      <c r="N76" s="236"/>
      <c r="O76" s="236"/>
      <c r="P76" s="236"/>
      <c r="Q76" s="236"/>
      <c r="R76" s="236"/>
      <c r="S76" s="236"/>
      <c r="T76" s="268"/>
      <c r="U76" s="23"/>
      <c r="V76" s="23"/>
      <c r="W76" s="23"/>
      <c r="X76" s="23"/>
      <c r="Y76" s="23"/>
      <c r="Z76" s="23"/>
    </row>
    <row r="77" spans="1:26" ht="148.19999999999999" customHeight="1">
      <c r="A77" s="23"/>
      <c r="B77" s="201"/>
      <c r="C77" s="431"/>
      <c r="D77" s="99" t="s">
        <v>115</v>
      </c>
      <c r="E77" s="159"/>
      <c r="F77" s="236"/>
      <c r="G77" s="236"/>
      <c r="H77" s="236"/>
      <c r="I77" s="236"/>
      <c r="J77" s="236"/>
      <c r="K77" s="236"/>
      <c r="L77" s="242"/>
      <c r="M77" s="235"/>
      <c r="N77" s="236"/>
      <c r="O77" s="236"/>
      <c r="P77" s="236"/>
      <c r="Q77" s="236"/>
      <c r="R77" s="236"/>
      <c r="S77" s="236"/>
      <c r="T77" s="268"/>
      <c r="U77" s="23"/>
      <c r="V77" s="23"/>
      <c r="W77" s="23"/>
      <c r="X77" s="23"/>
      <c r="Y77" s="23"/>
      <c r="Z77" s="23"/>
    </row>
    <row r="78" spans="1:26" ht="11.4" customHeight="1">
      <c r="A78" s="23"/>
      <c r="B78" s="201"/>
      <c r="C78" s="431"/>
      <c r="D78" s="92" t="s">
        <v>116</v>
      </c>
      <c r="E78" s="176"/>
      <c r="F78" s="442"/>
      <c r="G78" s="442"/>
      <c r="H78" s="442"/>
      <c r="I78" s="442"/>
      <c r="J78" s="442"/>
      <c r="K78" s="442"/>
      <c r="L78" s="177"/>
      <c r="M78" s="447"/>
      <c r="N78" s="442"/>
      <c r="O78" s="442"/>
      <c r="P78" s="442"/>
      <c r="Q78" s="442"/>
      <c r="R78" s="442"/>
      <c r="S78" s="442"/>
      <c r="T78" s="444"/>
      <c r="U78" s="23"/>
      <c r="V78" s="23"/>
      <c r="W78" s="23"/>
      <c r="X78" s="23"/>
      <c r="Y78" s="23"/>
      <c r="Z78" s="23"/>
    </row>
    <row r="79" spans="1:26" ht="123.6" customHeight="1">
      <c r="A79" s="23"/>
      <c r="B79" s="201"/>
      <c r="C79" s="431"/>
      <c r="D79" s="99" t="s">
        <v>117</v>
      </c>
      <c r="E79" s="159"/>
      <c r="F79" s="236"/>
      <c r="G79" s="236"/>
      <c r="H79" s="236"/>
      <c r="I79" s="236"/>
      <c r="J79" s="236"/>
      <c r="K79" s="236"/>
      <c r="L79" s="242"/>
      <c r="M79" s="235"/>
      <c r="N79" s="236"/>
      <c r="O79" s="236"/>
      <c r="P79" s="236"/>
      <c r="Q79" s="236"/>
      <c r="R79" s="236"/>
      <c r="S79" s="236"/>
      <c r="T79" s="268"/>
      <c r="U79" s="23"/>
      <c r="V79" s="23"/>
      <c r="W79" s="23"/>
      <c r="X79" s="23"/>
      <c r="Y79" s="23"/>
      <c r="Z79" s="23"/>
    </row>
    <row r="80" spans="1:26" ht="123.6" customHeight="1">
      <c r="A80" s="23"/>
      <c r="B80" s="201"/>
      <c r="C80" s="451"/>
      <c r="D80" s="99" t="s">
        <v>118</v>
      </c>
      <c r="E80" s="159"/>
      <c r="F80" s="236"/>
      <c r="G80" s="236"/>
      <c r="H80" s="236"/>
      <c r="I80" s="236"/>
      <c r="J80" s="236"/>
      <c r="K80" s="236"/>
      <c r="L80" s="242"/>
      <c r="M80" s="235"/>
      <c r="N80" s="236"/>
      <c r="O80" s="236"/>
      <c r="P80" s="236"/>
      <c r="Q80" s="236"/>
      <c r="R80" s="236"/>
      <c r="S80" s="236"/>
      <c r="T80" s="268"/>
      <c r="U80" s="23"/>
      <c r="V80" s="23"/>
      <c r="W80" s="23"/>
      <c r="X80" s="23"/>
      <c r="Y80" s="23"/>
      <c r="Z80" s="23"/>
    </row>
    <row r="81" spans="1:26" ht="17.25" customHeight="1">
      <c r="A81" s="23"/>
      <c r="B81" s="201"/>
      <c r="C81" s="309"/>
      <c r="D81" s="169"/>
      <c r="E81" s="169"/>
      <c r="F81" s="169"/>
      <c r="G81" s="169"/>
      <c r="H81" s="169"/>
      <c r="I81" s="169"/>
      <c r="J81" s="169"/>
      <c r="K81" s="169"/>
      <c r="L81" s="169"/>
      <c r="M81" s="169"/>
      <c r="N81" s="169"/>
      <c r="O81" s="169"/>
      <c r="P81" s="169"/>
      <c r="Q81" s="169"/>
      <c r="R81" s="169"/>
      <c r="S81" s="169"/>
      <c r="T81" s="170"/>
      <c r="U81" s="23"/>
      <c r="V81" s="23"/>
      <c r="W81" s="23"/>
      <c r="X81" s="23"/>
      <c r="Y81" s="23"/>
      <c r="Z81" s="23"/>
    </row>
    <row r="82" spans="1:26" ht="12" customHeight="1">
      <c r="A82" s="23"/>
      <c r="B82" s="201"/>
      <c r="C82" s="452" t="s">
        <v>119</v>
      </c>
      <c r="D82" s="140" t="s">
        <v>120</v>
      </c>
      <c r="E82" s="171"/>
      <c r="F82" s="420"/>
      <c r="G82" s="420"/>
      <c r="H82" s="420"/>
      <c r="I82" s="420"/>
      <c r="J82" s="420"/>
      <c r="K82" s="420"/>
      <c r="L82" s="429"/>
      <c r="M82" s="446"/>
      <c r="N82" s="420"/>
      <c r="O82" s="420"/>
      <c r="P82" s="420"/>
      <c r="Q82" s="420"/>
      <c r="R82" s="420"/>
      <c r="S82" s="420"/>
      <c r="T82" s="421"/>
      <c r="U82" s="23"/>
      <c r="V82" s="23"/>
      <c r="W82" s="23"/>
      <c r="X82" s="23"/>
      <c r="Y82" s="23"/>
      <c r="Z82" s="23"/>
    </row>
    <row r="83" spans="1:26" ht="96.6" customHeight="1">
      <c r="A83" s="23"/>
      <c r="B83" s="201"/>
      <c r="C83" s="431"/>
      <c r="D83" s="142" t="s">
        <v>121</v>
      </c>
      <c r="E83" s="159"/>
      <c r="F83" s="236"/>
      <c r="G83" s="236"/>
      <c r="H83" s="236"/>
      <c r="I83" s="236"/>
      <c r="J83" s="236"/>
      <c r="K83" s="236"/>
      <c r="L83" s="242"/>
      <c r="M83" s="235"/>
      <c r="N83" s="236"/>
      <c r="O83" s="236"/>
      <c r="P83" s="236"/>
      <c r="Q83" s="236"/>
      <c r="R83" s="236"/>
      <c r="S83" s="236"/>
      <c r="T83" s="268"/>
      <c r="U83" s="23"/>
      <c r="V83" s="23"/>
      <c r="W83" s="23"/>
      <c r="X83" s="23"/>
      <c r="Y83" s="23"/>
      <c r="Z83" s="23"/>
    </row>
    <row r="84" spans="1:26" ht="93.75" customHeight="1">
      <c r="A84" s="23"/>
      <c r="B84" s="201"/>
      <c r="C84" s="431"/>
      <c r="D84" s="142" t="s">
        <v>122</v>
      </c>
      <c r="E84" s="159"/>
      <c r="F84" s="236"/>
      <c r="G84" s="236"/>
      <c r="H84" s="236"/>
      <c r="I84" s="236"/>
      <c r="J84" s="236"/>
      <c r="K84" s="236"/>
      <c r="L84" s="242"/>
      <c r="M84" s="235"/>
      <c r="N84" s="236"/>
      <c r="O84" s="236"/>
      <c r="P84" s="236"/>
      <c r="Q84" s="236"/>
      <c r="R84" s="236"/>
      <c r="S84" s="236"/>
      <c r="T84" s="268"/>
      <c r="U84" s="23"/>
      <c r="V84" s="23"/>
      <c r="W84" s="23"/>
      <c r="X84" s="23"/>
      <c r="Y84" s="23"/>
      <c r="Z84" s="23"/>
    </row>
    <row r="85" spans="1:26" ht="12" customHeight="1">
      <c r="A85" s="23"/>
      <c r="B85" s="201"/>
      <c r="C85" s="431"/>
      <c r="D85" s="140" t="s">
        <v>123</v>
      </c>
      <c r="E85" s="176"/>
      <c r="F85" s="442"/>
      <c r="G85" s="442"/>
      <c r="H85" s="442"/>
      <c r="I85" s="442"/>
      <c r="J85" s="442"/>
      <c r="K85" s="442"/>
      <c r="L85" s="177"/>
      <c r="M85" s="447"/>
      <c r="N85" s="442"/>
      <c r="O85" s="442"/>
      <c r="P85" s="442"/>
      <c r="Q85" s="442"/>
      <c r="R85" s="442"/>
      <c r="S85" s="442"/>
      <c r="T85" s="444"/>
      <c r="U85" s="23"/>
      <c r="V85" s="23"/>
      <c r="W85" s="23"/>
      <c r="X85" s="23"/>
      <c r="Y85" s="23"/>
      <c r="Z85" s="23"/>
    </row>
    <row r="86" spans="1:26" ht="87" customHeight="1">
      <c r="A86" s="23"/>
      <c r="B86" s="201"/>
      <c r="C86" s="431"/>
      <c r="D86" s="142" t="s">
        <v>124</v>
      </c>
      <c r="E86" s="159"/>
      <c r="F86" s="236"/>
      <c r="G86" s="236"/>
      <c r="H86" s="236"/>
      <c r="I86" s="236"/>
      <c r="J86" s="236"/>
      <c r="K86" s="236"/>
      <c r="L86" s="242"/>
      <c r="M86" s="235"/>
      <c r="N86" s="236"/>
      <c r="O86" s="236"/>
      <c r="P86" s="236"/>
      <c r="Q86" s="236"/>
      <c r="R86" s="236"/>
      <c r="S86" s="236"/>
      <c r="T86" s="268"/>
      <c r="U86" s="23"/>
      <c r="V86" s="23"/>
      <c r="W86" s="23"/>
      <c r="X86" s="23"/>
      <c r="Y86" s="23"/>
      <c r="Z86" s="23"/>
    </row>
    <row r="87" spans="1:26" ht="90" customHeight="1">
      <c r="A87" s="23"/>
      <c r="B87" s="201"/>
      <c r="C87" s="431"/>
      <c r="D87" s="142" t="s">
        <v>125</v>
      </c>
      <c r="E87" s="159"/>
      <c r="F87" s="236"/>
      <c r="G87" s="236"/>
      <c r="H87" s="236"/>
      <c r="I87" s="236"/>
      <c r="J87" s="236"/>
      <c r="K87" s="236"/>
      <c r="L87" s="242"/>
      <c r="M87" s="235"/>
      <c r="N87" s="236"/>
      <c r="O87" s="236"/>
      <c r="P87" s="236"/>
      <c r="Q87" s="236"/>
      <c r="R87" s="236"/>
      <c r="S87" s="236"/>
      <c r="T87" s="268"/>
      <c r="U87" s="23"/>
      <c r="V87" s="23"/>
      <c r="W87" s="23"/>
      <c r="X87" s="23"/>
      <c r="Y87" s="23"/>
      <c r="Z87" s="23"/>
    </row>
    <row r="88" spans="1:26" ht="17.25" customHeight="1">
      <c r="A88" s="23"/>
      <c r="B88" s="201"/>
      <c r="C88" s="175"/>
      <c r="D88" s="169"/>
      <c r="E88" s="169"/>
      <c r="F88" s="169"/>
      <c r="G88" s="169"/>
      <c r="H88" s="169"/>
      <c r="I88" s="169"/>
      <c r="J88" s="169"/>
      <c r="K88" s="169"/>
      <c r="L88" s="169"/>
      <c r="M88" s="169"/>
      <c r="N88" s="169"/>
      <c r="O88" s="169"/>
      <c r="P88" s="169"/>
      <c r="Q88" s="169"/>
      <c r="R88" s="169"/>
      <c r="S88" s="169"/>
      <c r="T88" s="170"/>
      <c r="U88" s="23"/>
      <c r="V88" s="23"/>
      <c r="W88" s="23"/>
      <c r="X88" s="23"/>
      <c r="Y88" s="23"/>
      <c r="Z88" s="23"/>
    </row>
    <row r="89" spans="1:26" ht="11.1" customHeight="1">
      <c r="A89" s="23"/>
      <c r="B89" s="201"/>
      <c r="C89" s="452" t="s">
        <v>288</v>
      </c>
      <c r="D89" s="140" t="s">
        <v>289</v>
      </c>
      <c r="E89" s="171"/>
      <c r="F89" s="420"/>
      <c r="G89" s="420"/>
      <c r="H89" s="420"/>
      <c r="I89" s="420"/>
      <c r="J89" s="420"/>
      <c r="K89" s="420"/>
      <c r="L89" s="429"/>
      <c r="M89" s="446"/>
      <c r="N89" s="420"/>
      <c r="O89" s="420"/>
      <c r="P89" s="420"/>
      <c r="Q89" s="420"/>
      <c r="R89" s="420"/>
      <c r="S89" s="420"/>
      <c r="T89" s="421"/>
      <c r="U89" s="23"/>
      <c r="V89" s="23"/>
      <c r="W89" s="23"/>
      <c r="X89" s="23"/>
      <c r="Y89" s="23"/>
      <c r="Z89" s="23"/>
    </row>
    <row r="90" spans="1:26" ht="90.9" customHeight="1">
      <c r="A90" s="23"/>
      <c r="B90" s="201"/>
      <c r="C90" s="431"/>
      <c r="D90" s="142" t="s">
        <v>128</v>
      </c>
      <c r="E90" s="159"/>
      <c r="F90" s="236"/>
      <c r="G90" s="236"/>
      <c r="H90" s="236"/>
      <c r="I90" s="236"/>
      <c r="J90" s="236"/>
      <c r="K90" s="236"/>
      <c r="L90" s="242"/>
      <c r="M90" s="235"/>
      <c r="N90" s="236"/>
      <c r="O90" s="236"/>
      <c r="P90" s="236"/>
      <c r="Q90" s="236"/>
      <c r="R90" s="236"/>
      <c r="S90" s="236"/>
      <c r="T90" s="268"/>
      <c r="U90" s="23"/>
      <c r="V90" s="23"/>
      <c r="W90" s="23"/>
      <c r="X90" s="23"/>
      <c r="Y90" s="23"/>
      <c r="Z90" s="23"/>
    </row>
    <row r="91" spans="1:26" ht="92.1" customHeight="1">
      <c r="A91" s="23"/>
      <c r="B91" s="201"/>
      <c r="C91" s="431"/>
      <c r="D91" s="142" t="s">
        <v>129</v>
      </c>
      <c r="E91" s="159"/>
      <c r="F91" s="236"/>
      <c r="G91" s="236"/>
      <c r="H91" s="236"/>
      <c r="I91" s="236"/>
      <c r="J91" s="236"/>
      <c r="K91" s="236"/>
      <c r="L91" s="242"/>
      <c r="M91" s="235"/>
      <c r="N91" s="236"/>
      <c r="O91" s="236"/>
      <c r="P91" s="236"/>
      <c r="Q91" s="236"/>
      <c r="R91" s="236"/>
      <c r="S91" s="236"/>
      <c r="T91" s="268"/>
      <c r="U91" s="23"/>
      <c r="V91" s="23"/>
      <c r="W91" s="23"/>
      <c r="X91" s="23"/>
      <c r="Y91" s="23"/>
      <c r="Z91" s="23"/>
    </row>
    <row r="92" spans="1:26" ht="12" customHeight="1">
      <c r="A92" s="23"/>
      <c r="B92" s="201"/>
      <c r="C92" s="431"/>
      <c r="D92" s="140" t="s">
        <v>290</v>
      </c>
      <c r="E92" s="176"/>
      <c r="F92" s="442"/>
      <c r="G92" s="442"/>
      <c r="H92" s="442"/>
      <c r="I92" s="442"/>
      <c r="J92" s="442"/>
      <c r="K92" s="442"/>
      <c r="L92" s="177"/>
      <c r="M92" s="447"/>
      <c r="N92" s="442"/>
      <c r="O92" s="442"/>
      <c r="P92" s="442"/>
      <c r="Q92" s="442"/>
      <c r="R92" s="442"/>
      <c r="S92" s="442"/>
      <c r="T92" s="444"/>
      <c r="U92" s="23"/>
      <c r="V92" s="23"/>
      <c r="W92" s="23"/>
      <c r="X92" s="23"/>
      <c r="Y92" s="23"/>
      <c r="Z92" s="23"/>
    </row>
    <row r="93" spans="1:26" ht="77.099999999999994" customHeight="1">
      <c r="A93" s="23"/>
      <c r="B93" s="201"/>
      <c r="C93" s="431"/>
      <c r="D93" s="142" t="s">
        <v>131</v>
      </c>
      <c r="E93" s="159"/>
      <c r="F93" s="236"/>
      <c r="G93" s="236"/>
      <c r="H93" s="236"/>
      <c r="I93" s="236"/>
      <c r="J93" s="236"/>
      <c r="K93" s="236"/>
      <c r="L93" s="242"/>
      <c r="M93" s="235"/>
      <c r="N93" s="236"/>
      <c r="O93" s="236"/>
      <c r="P93" s="236"/>
      <c r="Q93" s="236"/>
      <c r="R93" s="236"/>
      <c r="S93" s="236"/>
      <c r="T93" s="268"/>
      <c r="U93" s="23"/>
      <c r="V93" s="23"/>
      <c r="W93" s="23"/>
      <c r="X93" s="23"/>
      <c r="Y93" s="23"/>
      <c r="Z93" s="23"/>
    </row>
    <row r="94" spans="1:26" ht="77.400000000000006" customHeight="1" thickBot="1">
      <c r="A94" s="23"/>
      <c r="B94" s="202"/>
      <c r="C94" s="451"/>
      <c r="D94" s="142" t="s">
        <v>132</v>
      </c>
      <c r="E94" s="159"/>
      <c r="F94" s="236"/>
      <c r="G94" s="236"/>
      <c r="H94" s="236"/>
      <c r="I94" s="236"/>
      <c r="J94" s="236"/>
      <c r="K94" s="236"/>
      <c r="L94" s="242"/>
      <c r="M94" s="235"/>
      <c r="N94" s="236"/>
      <c r="O94" s="236"/>
      <c r="P94" s="236"/>
      <c r="Q94" s="236"/>
      <c r="R94" s="236"/>
      <c r="S94" s="236"/>
      <c r="T94" s="268"/>
      <c r="U94" s="23"/>
      <c r="V94" s="23"/>
      <c r="W94" s="23"/>
      <c r="X94" s="23"/>
      <c r="Y94" s="23"/>
      <c r="Z94" s="23"/>
    </row>
    <row r="95" spans="1:26" ht="9.75" customHeight="1">
      <c r="A95" s="23"/>
      <c r="B95" s="186" t="s">
        <v>134</v>
      </c>
      <c r="C95" s="187"/>
      <c r="D95" s="187"/>
      <c r="E95" s="187"/>
      <c r="F95" s="187"/>
      <c r="G95" s="187"/>
      <c r="H95" s="187"/>
      <c r="I95" s="187"/>
      <c r="J95" s="187"/>
      <c r="K95" s="187"/>
      <c r="L95" s="187"/>
      <c r="M95" s="187"/>
      <c r="N95" s="187"/>
      <c r="O95" s="187"/>
      <c r="P95" s="187"/>
      <c r="Q95" s="187"/>
      <c r="R95" s="187"/>
      <c r="S95" s="187"/>
      <c r="T95" s="188"/>
      <c r="U95" s="23"/>
      <c r="V95" s="23"/>
      <c r="W95" s="23"/>
      <c r="X95" s="23"/>
      <c r="Y95" s="23"/>
      <c r="Z95" s="23"/>
    </row>
    <row r="96" spans="1:26" ht="9.75" customHeight="1">
      <c r="A96" s="23"/>
      <c r="B96" s="189"/>
      <c r="C96" s="190"/>
      <c r="D96" s="190"/>
      <c r="E96" s="190"/>
      <c r="F96" s="190"/>
      <c r="G96" s="190"/>
      <c r="H96" s="190"/>
      <c r="I96" s="190"/>
      <c r="J96" s="190"/>
      <c r="K96" s="190"/>
      <c r="L96" s="190"/>
      <c r="M96" s="190"/>
      <c r="N96" s="190"/>
      <c r="O96" s="190"/>
      <c r="P96" s="190"/>
      <c r="Q96" s="190"/>
      <c r="R96" s="190"/>
      <c r="S96" s="190"/>
      <c r="T96" s="191"/>
      <c r="U96" s="23"/>
      <c r="V96" s="23"/>
      <c r="W96" s="23"/>
      <c r="X96" s="23"/>
      <c r="Y96" s="23"/>
      <c r="Z96" s="23"/>
    </row>
    <row r="97" spans="1:26" ht="9.75" customHeight="1" thickBot="1">
      <c r="A97" s="23"/>
      <c r="B97" s="192"/>
      <c r="C97" s="193"/>
      <c r="D97" s="193"/>
      <c r="E97" s="193"/>
      <c r="F97" s="193"/>
      <c r="G97" s="193"/>
      <c r="H97" s="193"/>
      <c r="I97" s="193"/>
      <c r="J97" s="193"/>
      <c r="K97" s="193"/>
      <c r="L97" s="193"/>
      <c r="M97" s="193"/>
      <c r="N97" s="193"/>
      <c r="O97" s="193"/>
      <c r="P97" s="193"/>
      <c r="Q97" s="193"/>
      <c r="R97" s="193"/>
      <c r="S97" s="193"/>
      <c r="T97" s="194"/>
      <c r="U97" s="23"/>
      <c r="V97" s="23"/>
      <c r="W97" s="23"/>
      <c r="X97" s="23"/>
      <c r="Y97" s="23"/>
      <c r="Z97" s="23"/>
    </row>
    <row r="98" spans="1:26" ht="156" customHeight="1" thickBot="1">
      <c r="A98" s="23"/>
      <c r="B98" s="415">
        <v>4</v>
      </c>
      <c r="C98" s="411" t="s">
        <v>291</v>
      </c>
      <c r="D98" s="412"/>
      <c r="E98" s="412"/>
      <c r="F98" s="412"/>
      <c r="G98" s="412"/>
      <c r="H98" s="412"/>
      <c r="I98" s="412"/>
      <c r="J98" s="412"/>
      <c r="K98" s="412"/>
      <c r="L98" s="412"/>
      <c r="M98" s="412"/>
      <c r="N98" s="412"/>
      <c r="O98" s="412"/>
      <c r="P98" s="412"/>
      <c r="Q98" s="412"/>
      <c r="R98" s="412"/>
      <c r="S98" s="412"/>
      <c r="T98" s="413"/>
      <c r="U98" s="23"/>
      <c r="V98" s="23"/>
      <c r="W98" s="23"/>
      <c r="X98" s="23"/>
      <c r="Y98" s="23"/>
      <c r="Z98" s="23"/>
    </row>
    <row r="99" spans="1:26" ht="24.75" customHeight="1">
      <c r="A99" s="23"/>
      <c r="B99" s="201"/>
      <c r="C99" s="445" t="s">
        <v>95</v>
      </c>
      <c r="D99" s="169"/>
      <c r="E99" s="414"/>
      <c r="F99" s="169"/>
      <c r="G99" s="169"/>
      <c r="H99" s="169"/>
      <c r="I99" s="169"/>
      <c r="J99" s="169"/>
      <c r="K99" s="169"/>
      <c r="L99" s="169"/>
      <c r="M99" s="169"/>
      <c r="N99" s="169"/>
      <c r="O99" s="169"/>
      <c r="P99" s="169"/>
      <c r="Q99" s="169"/>
      <c r="R99" s="169"/>
      <c r="S99" s="169"/>
      <c r="T99" s="170"/>
      <c r="U99" s="23"/>
      <c r="V99" s="23"/>
      <c r="W99" s="23"/>
      <c r="X99" s="23"/>
      <c r="Y99" s="23"/>
      <c r="Z99" s="23"/>
    </row>
    <row r="100" spans="1:26" ht="30" customHeight="1">
      <c r="A100" s="23"/>
      <c r="B100" s="201"/>
      <c r="C100" s="56" t="s">
        <v>136</v>
      </c>
      <c r="D100" s="129" t="s">
        <v>137</v>
      </c>
      <c r="E100" s="424" t="s">
        <v>292</v>
      </c>
      <c r="F100" s="425"/>
      <c r="G100" s="425"/>
      <c r="H100" s="425"/>
      <c r="I100" s="425"/>
      <c r="J100" s="425"/>
      <c r="K100" s="425"/>
      <c r="L100" s="426"/>
      <c r="M100" s="424" t="s">
        <v>281</v>
      </c>
      <c r="N100" s="425"/>
      <c r="O100" s="425"/>
      <c r="P100" s="425"/>
      <c r="Q100" s="425"/>
      <c r="R100" s="425"/>
      <c r="S100" s="425"/>
      <c r="T100" s="427"/>
      <c r="U100" s="23"/>
      <c r="V100" s="23"/>
      <c r="W100" s="23"/>
      <c r="X100" s="23"/>
      <c r="Y100" s="23"/>
      <c r="Z100" s="23"/>
    </row>
    <row r="101" spans="1:26" ht="12.9" customHeight="1">
      <c r="A101" s="23"/>
      <c r="B101" s="201"/>
      <c r="C101" s="436" t="s">
        <v>138</v>
      </c>
      <c r="D101" s="139" t="s">
        <v>139</v>
      </c>
      <c r="E101" s="428"/>
      <c r="F101" s="420"/>
      <c r="G101" s="420"/>
      <c r="H101" s="420"/>
      <c r="I101" s="420"/>
      <c r="J101" s="420"/>
      <c r="K101" s="420"/>
      <c r="L101" s="429"/>
      <c r="M101" s="419"/>
      <c r="N101" s="420"/>
      <c r="O101" s="420"/>
      <c r="P101" s="420"/>
      <c r="Q101" s="420"/>
      <c r="R101" s="420"/>
      <c r="S101" s="420"/>
      <c r="T101" s="421"/>
      <c r="U101" s="23"/>
      <c r="V101" s="23"/>
      <c r="W101" s="23"/>
      <c r="X101" s="23"/>
      <c r="Y101" s="23"/>
      <c r="Z101" s="23"/>
    </row>
    <row r="102" spans="1:26" ht="81.75" customHeight="1">
      <c r="A102" s="23"/>
      <c r="B102" s="201"/>
      <c r="C102" s="262"/>
      <c r="D102" s="98" t="s">
        <v>140</v>
      </c>
      <c r="E102" s="400">
        <v>0</v>
      </c>
      <c r="F102" s="236"/>
      <c r="G102" s="236"/>
      <c r="H102" s="236"/>
      <c r="I102" s="236"/>
      <c r="J102" s="236"/>
      <c r="K102" s="236"/>
      <c r="L102" s="242"/>
      <c r="M102" s="423" t="s">
        <v>293</v>
      </c>
      <c r="N102" s="236"/>
      <c r="O102" s="236"/>
      <c r="P102" s="236"/>
      <c r="Q102" s="236"/>
      <c r="R102" s="236"/>
      <c r="S102" s="236"/>
      <c r="T102" s="268"/>
      <c r="U102" s="23"/>
      <c r="V102" s="23"/>
      <c r="W102" s="23"/>
      <c r="X102" s="23"/>
      <c r="Y102" s="23"/>
      <c r="Z102" s="23"/>
    </row>
    <row r="103" spans="1:26" ht="17.25" customHeight="1">
      <c r="A103" s="23"/>
      <c r="B103" s="201"/>
      <c r="C103" s="422"/>
      <c r="D103" s="169"/>
      <c r="E103" s="169"/>
      <c r="F103" s="169"/>
      <c r="G103" s="169"/>
      <c r="H103" s="169"/>
      <c r="I103" s="169"/>
      <c r="J103" s="169"/>
      <c r="K103" s="169"/>
      <c r="L103" s="169"/>
      <c r="M103" s="169"/>
      <c r="N103" s="169"/>
      <c r="O103" s="169"/>
      <c r="P103" s="169"/>
      <c r="Q103" s="169"/>
      <c r="R103" s="169"/>
      <c r="S103" s="169"/>
      <c r="T103" s="170"/>
      <c r="U103" s="23"/>
      <c r="V103" s="23"/>
      <c r="W103" s="23"/>
      <c r="X103" s="23"/>
      <c r="Y103" s="23"/>
      <c r="Z103" s="23"/>
    </row>
    <row r="104" spans="1:26" ht="3.9" customHeight="1">
      <c r="A104" s="23"/>
      <c r="B104" s="201"/>
      <c r="C104" s="430" t="s">
        <v>141</v>
      </c>
      <c r="D104" s="141" t="s">
        <v>142</v>
      </c>
      <c r="E104" s="441"/>
      <c r="F104" s="442"/>
      <c r="G104" s="442"/>
      <c r="H104" s="442"/>
      <c r="I104" s="442"/>
      <c r="J104" s="442"/>
      <c r="K104" s="442"/>
      <c r="L104" s="177"/>
      <c r="M104" s="443"/>
      <c r="N104" s="442"/>
      <c r="O104" s="442"/>
      <c r="P104" s="442"/>
      <c r="Q104" s="442"/>
      <c r="R104" s="442"/>
      <c r="S104" s="442"/>
      <c r="T104" s="444"/>
      <c r="U104" s="23"/>
      <c r="V104" s="23"/>
      <c r="W104" s="23"/>
      <c r="X104" s="23"/>
      <c r="Y104" s="23"/>
      <c r="Z104" s="23"/>
    </row>
    <row r="105" spans="1:26" ht="10.5" customHeight="1">
      <c r="A105" s="23"/>
      <c r="B105" s="201"/>
      <c r="C105" s="431"/>
      <c r="D105" s="141" t="s">
        <v>143</v>
      </c>
      <c r="E105" s="441"/>
      <c r="F105" s="442"/>
      <c r="G105" s="442"/>
      <c r="H105" s="442"/>
      <c r="I105" s="442"/>
      <c r="J105" s="442"/>
      <c r="K105" s="442"/>
      <c r="L105" s="177"/>
      <c r="M105" s="443"/>
      <c r="N105" s="442"/>
      <c r="O105" s="442"/>
      <c r="P105" s="442"/>
      <c r="Q105" s="442"/>
      <c r="R105" s="442"/>
      <c r="S105" s="442"/>
      <c r="T105" s="444"/>
      <c r="U105" s="23"/>
      <c r="V105" s="23"/>
      <c r="W105" s="23"/>
      <c r="X105" s="23"/>
      <c r="Y105" s="23"/>
      <c r="Z105" s="23"/>
    </row>
    <row r="106" spans="1:26" ht="15.75" customHeight="1">
      <c r="A106" s="23"/>
      <c r="B106" s="201"/>
      <c r="C106" s="422"/>
      <c r="D106" s="169"/>
      <c r="E106" s="169"/>
      <c r="F106" s="169"/>
      <c r="G106" s="169"/>
      <c r="H106" s="169"/>
      <c r="I106" s="169"/>
      <c r="J106" s="169"/>
      <c r="K106" s="169"/>
      <c r="L106" s="169"/>
      <c r="M106" s="169"/>
      <c r="N106" s="169"/>
      <c r="O106" s="169"/>
      <c r="P106" s="169"/>
      <c r="Q106" s="169"/>
      <c r="R106" s="169"/>
      <c r="S106" s="169"/>
      <c r="T106" s="170"/>
      <c r="U106" s="23"/>
      <c r="V106" s="23"/>
      <c r="W106" s="23"/>
      <c r="X106" s="23"/>
      <c r="Y106" s="23"/>
      <c r="Z106" s="23"/>
    </row>
    <row r="107" spans="1:26" ht="14.4" customHeight="1">
      <c r="A107" s="23"/>
      <c r="B107" s="201"/>
      <c r="C107" s="432" t="s">
        <v>144</v>
      </c>
      <c r="D107" s="140" t="s">
        <v>145</v>
      </c>
      <c r="E107" s="428"/>
      <c r="F107" s="420"/>
      <c r="G107" s="420"/>
      <c r="H107" s="420"/>
      <c r="I107" s="420"/>
      <c r="J107" s="420"/>
      <c r="K107" s="420"/>
      <c r="L107" s="429"/>
      <c r="M107" s="419"/>
      <c r="N107" s="420"/>
      <c r="O107" s="420"/>
      <c r="P107" s="420"/>
      <c r="Q107" s="420"/>
      <c r="R107" s="420"/>
      <c r="S107" s="420"/>
      <c r="T107" s="421"/>
      <c r="U107" s="23"/>
      <c r="V107" s="23"/>
      <c r="W107" s="23"/>
      <c r="X107" s="23"/>
      <c r="Y107" s="23"/>
      <c r="Z107" s="23"/>
    </row>
    <row r="108" spans="1:26" ht="72">
      <c r="A108" s="23"/>
      <c r="B108" s="201"/>
      <c r="C108" s="431"/>
      <c r="D108" s="142" t="s">
        <v>146</v>
      </c>
      <c r="E108" s="400">
        <v>0</v>
      </c>
      <c r="F108" s="236"/>
      <c r="G108" s="236"/>
      <c r="H108" s="236"/>
      <c r="I108" s="236"/>
      <c r="J108" s="236"/>
      <c r="K108" s="236"/>
      <c r="L108" s="242"/>
      <c r="M108" s="423" t="s">
        <v>293</v>
      </c>
      <c r="N108" s="236"/>
      <c r="O108" s="236"/>
      <c r="P108" s="236"/>
      <c r="Q108" s="236"/>
      <c r="R108" s="236"/>
      <c r="S108" s="236"/>
      <c r="T108" s="268"/>
      <c r="U108" s="23"/>
      <c r="V108" s="23"/>
      <c r="W108" s="23"/>
      <c r="X108" s="23"/>
      <c r="Y108" s="23"/>
      <c r="Z108" s="23"/>
    </row>
    <row r="109" spans="1:26" ht="17.25" customHeight="1">
      <c r="A109" s="23"/>
      <c r="B109" s="201"/>
      <c r="C109" s="422"/>
      <c r="D109" s="169"/>
      <c r="E109" s="169"/>
      <c r="F109" s="169"/>
      <c r="G109" s="169"/>
      <c r="H109" s="169"/>
      <c r="I109" s="169"/>
      <c r="J109" s="169"/>
      <c r="K109" s="169"/>
      <c r="L109" s="169"/>
      <c r="M109" s="169"/>
      <c r="N109" s="169"/>
      <c r="O109" s="169"/>
      <c r="P109" s="169"/>
      <c r="Q109" s="169"/>
      <c r="R109" s="169"/>
      <c r="S109" s="169"/>
      <c r="T109" s="170"/>
      <c r="U109" s="23"/>
      <c r="V109" s="23"/>
      <c r="W109" s="23"/>
      <c r="X109" s="23"/>
      <c r="Y109" s="23"/>
      <c r="Z109" s="23"/>
    </row>
    <row r="110" spans="1:26" ht="14.1" customHeight="1">
      <c r="A110" s="23"/>
      <c r="B110" s="201"/>
      <c r="C110" s="432" t="s">
        <v>147</v>
      </c>
      <c r="D110" s="140" t="s">
        <v>148</v>
      </c>
      <c r="E110" s="428"/>
      <c r="F110" s="420"/>
      <c r="G110" s="420"/>
      <c r="H110" s="420"/>
      <c r="I110" s="420"/>
      <c r="J110" s="420"/>
      <c r="K110" s="420"/>
      <c r="L110" s="429"/>
      <c r="M110" s="419"/>
      <c r="N110" s="420"/>
      <c r="O110" s="420"/>
      <c r="P110" s="420"/>
      <c r="Q110" s="420"/>
      <c r="R110" s="420"/>
      <c r="S110" s="420"/>
      <c r="T110" s="421"/>
      <c r="U110" s="23"/>
      <c r="V110" s="23"/>
      <c r="W110" s="23"/>
      <c r="X110" s="23"/>
      <c r="Y110" s="23"/>
      <c r="Z110" s="23"/>
    </row>
    <row r="111" spans="1:26" ht="84" customHeight="1">
      <c r="A111" s="23"/>
      <c r="B111" s="201"/>
      <c r="C111" s="431"/>
      <c r="D111" s="142" t="s">
        <v>149</v>
      </c>
      <c r="E111" s="400">
        <v>0</v>
      </c>
      <c r="F111" s="236"/>
      <c r="G111" s="236"/>
      <c r="H111" s="236"/>
      <c r="I111" s="236"/>
      <c r="J111" s="236"/>
      <c r="K111" s="236"/>
      <c r="L111" s="242"/>
      <c r="M111" s="423" t="s">
        <v>176</v>
      </c>
      <c r="N111" s="236"/>
      <c r="O111" s="236"/>
      <c r="P111" s="236"/>
      <c r="Q111" s="236"/>
      <c r="R111" s="236"/>
      <c r="S111" s="236"/>
      <c r="T111" s="268"/>
      <c r="U111" s="23"/>
      <c r="V111" s="23"/>
      <c r="W111" s="23"/>
      <c r="X111" s="23"/>
      <c r="Y111" s="23"/>
      <c r="Z111" s="23"/>
    </row>
    <row r="112" spans="1:26" ht="17.25" customHeight="1">
      <c r="A112" s="23"/>
      <c r="B112" s="201"/>
      <c r="C112" s="422"/>
      <c r="D112" s="169"/>
      <c r="E112" s="169"/>
      <c r="F112" s="169"/>
      <c r="G112" s="169"/>
      <c r="H112" s="169"/>
      <c r="I112" s="169"/>
      <c r="J112" s="169"/>
      <c r="K112" s="169"/>
      <c r="L112" s="169"/>
      <c r="M112" s="169"/>
      <c r="N112" s="169"/>
      <c r="O112" s="169"/>
      <c r="P112" s="169"/>
      <c r="Q112" s="169"/>
      <c r="R112" s="169"/>
      <c r="S112" s="169"/>
      <c r="T112" s="170"/>
      <c r="U112" s="23"/>
      <c r="V112" s="23"/>
      <c r="W112" s="23"/>
      <c r="X112" s="23"/>
      <c r="Y112" s="23"/>
      <c r="Z112" s="23"/>
    </row>
    <row r="113" spans="1:26" ht="11.4" customHeight="1">
      <c r="A113" s="23"/>
      <c r="B113" s="201"/>
      <c r="C113" s="432" t="s">
        <v>150</v>
      </c>
      <c r="D113" s="140" t="s">
        <v>151</v>
      </c>
      <c r="E113" s="428"/>
      <c r="F113" s="420"/>
      <c r="G113" s="420"/>
      <c r="H113" s="420"/>
      <c r="I113" s="420"/>
      <c r="J113" s="420"/>
      <c r="K113" s="420"/>
      <c r="L113" s="429"/>
      <c r="M113" s="419"/>
      <c r="N113" s="420"/>
      <c r="O113" s="420"/>
      <c r="P113" s="420"/>
      <c r="Q113" s="420"/>
      <c r="R113" s="420"/>
      <c r="S113" s="420"/>
      <c r="T113" s="421"/>
      <c r="U113" s="23"/>
      <c r="V113" s="23"/>
      <c r="W113" s="23"/>
      <c r="X113" s="23"/>
      <c r="Y113" s="23"/>
      <c r="Z113" s="23"/>
    </row>
    <row r="114" spans="1:26" ht="93" customHeight="1" thickBot="1">
      <c r="A114" s="23"/>
      <c r="B114" s="201"/>
      <c r="C114" s="431"/>
      <c r="D114" s="142" t="s">
        <v>152</v>
      </c>
      <c r="E114" s="400">
        <v>0</v>
      </c>
      <c r="F114" s="236"/>
      <c r="G114" s="236"/>
      <c r="H114" s="236"/>
      <c r="I114" s="236"/>
      <c r="J114" s="236"/>
      <c r="K114" s="236"/>
      <c r="L114" s="242"/>
      <c r="M114" s="423" t="s">
        <v>176</v>
      </c>
      <c r="N114" s="236"/>
      <c r="O114" s="236"/>
      <c r="P114" s="236"/>
      <c r="Q114" s="236"/>
      <c r="R114" s="236"/>
      <c r="S114" s="236"/>
      <c r="T114" s="268"/>
      <c r="U114" s="23"/>
      <c r="V114" s="23"/>
      <c r="W114" s="23"/>
      <c r="X114" s="23"/>
      <c r="Y114" s="23"/>
      <c r="Z114" s="23"/>
    </row>
    <row r="115" spans="1:26" ht="22.5" customHeight="1">
      <c r="A115" s="23"/>
      <c r="B115" s="186" t="s">
        <v>153</v>
      </c>
      <c r="C115" s="187"/>
      <c r="D115" s="187"/>
      <c r="E115" s="187"/>
      <c r="F115" s="187"/>
      <c r="G115" s="187"/>
      <c r="H115" s="187"/>
      <c r="I115" s="187"/>
      <c r="J115" s="187"/>
      <c r="K115" s="187"/>
      <c r="L115" s="187"/>
      <c r="M115" s="187"/>
      <c r="N115" s="187"/>
      <c r="O115" s="187"/>
      <c r="P115" s="187"/>
      <c r="Q115" s="187"/>
      <c r="R115" s="187"/>
      <c r="S115" s="187"/>
      <c r="T115" s="188"/>
      <c r="U115" s="23"/>
      <c r="V115" s="23"/>
      <c r="W115" s="23"/>
      <c r="X115" s="23"/>
      <c r="Y115" s="23"/>
      <c r="Z115" s="23"/>
    </row>
    <row r="116" spans="1:26" ht="0.75" customHeight="1">
      <c r="A116" s="23"/>
      <c r="B116" s="189"/>
      <c r="C116" s="190"/>
      <c r="D116" s="190"/>
      <c r="E116" s="190"/>
      <c r="F116" s="190"/>
      <c r="G116" s="190"/>
      <c r="H116" s="190"/>
      <c r="I116" s="190"/>
      <c r="J116" s="190"/>
      <c r="K116" s="190"/>
      <c r="L116" s="190"/>
      <c r="M116" s="190"/>
      <c r="N116" s="190"/>
      <c r="O116" s="190"/>
      <c r="P116" s="190"/>
      <c r="Q116" s="190"/>
      <c r="R116" s="190"/>
      <c r="S116" s="190"/>
      <c r="T116" s="191"/>
      <c r="U116" s="23"/>
      <c r="V116" s="23"/>
      <c r="W116" s="23"/>
      <c r="X116" s="23"/>
      <c r="Y116" s="23"/>
      <c r="Z116" s="23"/>
    </row>
    <row r="117" spans="1:26" ht="1.5" customHeight="1" thickBot="1">
      <c r="A117" s="23"/>
      <c r="B117" s="192"/>
      <c r="C117" s="193"/>
      <c r="D117" s="193"/>
      <c r="E117" s="193"/>
      <c r="F117" s="193"/>
      <c r="G117" s="193"/>
      <c r="H117" s="193"/>
      <c r="I117" s="193"/>
      <c r="J117" s="193"/>
      <c r="K117" s="193"/>
      <c r="L117" s="193"/>
      <c r="M117" s="193"/>
      <c r="N117" s="193"/>
      <c r="O117" s="193"/>
      <c r="P117" s="193"/>
      <c r="Q117" s="193"/>
      <c r="R117" s="193"/>
      <c r="S117" s="193"/>
      <c r="T117" s="194"/>
      <c r="U117" s="23"/>
      <c r="V117" s="23"/>
      <c r="W117" s="23"/>
      <c r="X117" s="23"/>
      <c r="Y117" s="23"/>
      <c r="Z117" s="23"/>
    </row>
    <row r="118" spans="1:26" ht="8.25" customHeight="1" thickBot="1">
      <c r="A118" s="23"/>
      <c r="B118" s="415">
        <v>5</v>
      </c>
      <c r="C118" s="526" t="s">
        <v>294</v>
      </c>
      <c r="D118" s="527"/>
      <c r="E118" s="527"/>
      <c r="F118" s="527"/>
      <c r="G118" s="527"/>
      <c r="H118" s="527"/>
      <c r="I118" s="527"/>
      <c r="J118" s="527"/>
      <c r="K118" s="527"/>
      <c r="L118" s="527"/>
      <c r="M118" s="527"/>
      <c r="N118" s="527"/>
      <c r="O118" s="527"/>
      <c r="P118" s="527"/>
      <c r="Q118" s="527"/>
      <c r="R118" s="527"/>
      <c r="S118" s="527"/>
      <c r="T118" s="528"/>
      <c r="U118" s="23"/>
      <c r="V118" s="23"/>
      <c r="W118" s="23"/>
      <c r="X118" s="23"/>
      <c r="Y118" s="23"/>
      <c r="Z118" s="23"/>
    </row>
    <row r="119" spans="1:26" ht="24.75" customHeight="1">
      <c r="A119" s="23"/>
      <c r="B119" s="201"/>
      <c r="C119" s="180" t="s">
        <v>154</v>
      </c>
      <c r="D119" s="169"/>
      <c r="E119" s="378"/>
      <c r="F119" s="169"/>
      <c r="G119" s="169"/>
      <c r="H119" s="169"/>
      <c r="I119" s="169"/>
      <c r="J119" s="169"/>
      <c r="K119" s="169"/>
      <c r="L119" s="169"/>
      <c r="M119" s="169"/>
      <c r="N119" s="169"/>
      <c r="O119" s="169"/>
      <c r="P119" s="169"/>
      <c r="Q119" s="169"/>
      <c r="R119" s="169"/>
      <c r="S119" s="169"/>
      <c r="T119" s="170"/>
      <c r="U119" s="23"/>
      <c r="V119" s="23"/>
      <c r="W119" s="23"/>
      <c r="X119" s="23"/>
      <c r="Y119" s="23"/>
      <c r="Z119" s="23"/>
    </row>
    <row r="120" spans="1:26" ht="47.4" customHeight="1">
      <c r="A120" s="23"/>
      <c r="B120" s="201"/>
      <c r="C120" s="56" t="s">
        <v>96</v>
      </c>
      <c r="D120" s="129" t="s">
        <v>155</v>
      </c>
      <c r="E120" s="555" t="s">
        <v>292</v>
      </c>
      <c r="F120" s="425"/>
      <c r="G120" s="425"/>
      <c r="H120" s="425"/>
      <c r="I120" s="425"/>
      <c r="J120" s="425"/>
      <c r="K120" s="425"/>
      <c r="L120" s="426"/>
      <c r="M120" s="555" t="s">
        <v>281</v>
      </c>
      <c r="N120" s="425"/>
      <c r="O120" s="425"/>
      <c r="P120" s="425"/>
      <c r="Q120" s="425"/>
      <c r="R120" s="425"/>
      <c r="S120" s="425"/>
      <c r="T120" s="427"/>
      <c r="U120" s="23"/>
      <c r="V120" s="23"/>
      <c r="W120" s="23"/>
      <c r="X120" s="23"/>
      <c r="Y120" s="23"/>
      <c r="Z120" s="23"/>
    </row>
    <row r="121" spans="1:26" ht="6" customHeight="1">
      <c r="A121" s="23"/>
      <c r="B121" s="201"/>
      <c r="C121" s="556" t="s">
        <v>156</v>
      </c>
      <c r="D121" s="141" t="s">
        <v>157</v>
      </c>
      <c r="E121" s="441"/>
      <c r="F121" s="442"/>
      <c r="G121" s="442"/>
      <c r="H121" s="442"/>
      <c r="I121" s="442"/>
      <c r="J121" s="442"/>
      <c r="K121" s="442"/>
      <c r="L121" s="177"/>
      <c r="M121" s="443"/>
      <c r="N121" s="442"/>
      <c r="O121" s="442"/>
      <c r="P121" s="442"/>
      <c r="Q121" s="442"/>
      <c r="R121" s="442"/>
      <c r="S121" s="442"/>
      <c r="T121" s="444"/>
      <c r="U121" s="23"/>
      <c r="V121" s="23"/>
      <c r="W121" s="23"/>
      <c r="X121" s="23"/>
      <c r="Y121" s="23"/>
      <c r="Z121" s="23"/>
    </row>
    <row r="122" spans="1:26" ht="5.0999999999999996" customHeight="1">
      <c r="A122" s="23"/>
      <c r="B122" s="201"/>
      <c r="C122" s="431"/>
      <c r="D122" s="141" t="s">
        <v>158</v>
      </c>
      <c r="E122" s="441"/>
      <c r="F122" s="442"/>
      <c r="G122" s="442"/>
      <c r="H122" s="442"/>
      <c r="I122" s="442"/>
      <c r="J122" s="442"/>
      <c r="K122" s="442"/>
      <c r="L122" s="177"/>
      <c r="M122" s="443"/>
      <c r="N122" s="442"/>
      <c r="O122" s="442"/>
      <c r="P122" s="442"/>
      <c r="Q122" s="442"/>
      <c r="R122" s="442"/>
      <c r="S122" s="442"/>
      <c r="T122" s="444"/>
      <c r="U122" s="23"/>
      <c r="V122" s="23"/>
      <c r="W122" s="23"/>
      <c r="X122" s="23"/>
      <c r="Y122" s="23"/>
      <c r="Z122" s="23"/>
    </row>
    <row r="123" spans="1:26" ht="3.9" customHeight="1">
      <c r="A123" s="23"/>
      <c r="B123" s="201"/>
      <c r="C123" s="431"/>
      <c r="D123" s="141" t="s">
        <v>159</v>
      </c>
      <c r="E123" s="441"/>
      <c r="F123" s="442"/>
      <c r="G123" s="442"/>
      <c r="H123" s="442"/>
      <c r="I123" s="442"/>
      <c r="J123" s="442"/>
      <c r="K123" s="442"/>
      <c r="L123" s="177"/>
      <c r="M123" s="443"/>
      <c r="N123" s="442"/>
      <c r="O123" s="442"/>
      <c r="P123" s="442"/>
      <c r="Q123" s="442"/>
      <c r="R123" s="442"/>
      <c r="S123" s="442"/>
      <c r="T123" s="444"/>
      <c r="U123" s="23"/>
      <c r="V123" s="23"/>
      <c r="W123" s="23"/>
      <c r="X123" s="23"/>
      <c r="Y123" s="23"/>
      <c r="Z123" s="23"/>
    </row>
    <row r="124" spans="1:26" ht="0.9" customHeight="1">
      <c r="A124" s="23"/>
      <c r="B124" s="201"/>
      <c r="C124" s="431"/>
      <c r="D124" s="141" t="s">
        <v>160</v>
      </c>
      <c r="E124" s="441"/>
      <c r="F124" s="442"/>
      <c r="G124" s="442"/>
      <c r="H124" s="442"/>
      <c r="I124" s="442"/>
      <c r="J124" s="442"/>
      <c r="K124" s="442"/>
      <c r="L124" s="177"/>
      <c r="M124" s="443"/>
      <c r="N124" s="442"/>
      <c r="O124" s="442"/>
      <c r="P124" s="442"/>
      <c r="Q124" s="442"/>
      <c r="R124" s="442"/>
      <c r="S124" s="442"/>
      <c r="T124" s="444"/>
      <c r="U124" s="23"/>
      <c r="V124" s="23"/>
      <c r="W124" s="23"/>
      <c r="X124" s="23"/>
      <c r="Y124" s="23"/>
      <c r="Z124" s="23"/>
    </row>
    <row r="125" spans="1:26" ht="15" customHeight="1">
      <c r="A125" s="23"/>
      <c r="B125" s="201"/>
      <c r="C125" s="422"/>
      <c r="D125" s="169"/>
      <c r="E125" s="169"/>
      <c r="F125" s="169"/>
      <c r="G125" s="169"/>
      <c r="H125" s="169"/>
      <c r="I125" s="169"/>
      <c r="J125" s="169"/>
      <c r="K125" s="169"/>
      <c r="L125" s="169"/>
      <c r="M125" s="169"/>
      <c r="N125" s="169"/>
      <c r="O125" s="169"/>
      <c r="P125" s="169"/>
      <c r="Q125" s="169"/>
      <c r="R125" s="169"/>
      <c r="S125" s="169"/>
      <c r="T125" s="170"/>
      <c r="U125" s="23"/>
      <c r="V125" s="23"/>
      <c r="W125" s="23"/>
      <c r="X125" s="23"/>
      <c r="Y125" s="23"/>
      <c r="Z125" s="23"/>
    </row>
    <row r="126" spans="1:26" ht="5.0999999999999996" customHeight="1">
      <c r="A126" s="23"/>
      <c r="B126" s="201"/>
      <c r="C126" s="163" t="s">
        <v>161</v>
      </c>
      <c r="D126" s="141" t="s">
        <v>162</v>
      </c>
      <c r="E126" s="441"/>
      <c r="F126" s="442"/>
      <c r="G126" s="442"/>
      <c r="H126" s="442"/>
      <c r="I126" s="442"/>
      <c r="J126" s="442"/>
      <c r="K126" s="442"/>
      <c r="L126" s="177"/>
      <c r="M126" s="443"/>
      <c r="N126" s="442"/>
      <c r="O126" s="442"/>
      <c r="P126" s="442"/>
      <c r="Q126" s="442"/>
      <c r="R126" s="442"/>
      <c r="S126" s="442"/>
      <c r="T126" s="444"/>
      <c r="U126" s="23"/>
      <c r="V126" s="23"/>
      <c r="W126" s="23"/>
      <c r="X126" s="23"/>
      <c r="Y126" s="23"/>
      <c r="Z126" s="23"/>
    </row>
    <row r="127" spans="1:26" ht="3.9" customHeight="1">
      <c r="A127" s="23"/>
      <c r="B127" s="201"/>
      <c r="C127" s="164"/>
      <c r="D127" s="141" t="s">
        <v>163</v>
      </c>
      <c r="E127" s="441"/>
      <c r="F127" s="442"/>
      <c r="G127" s="442"/>
      <c r="H127" s="442"/>
      <c r="I127" s="442"/>
      <c r="J127" s="442"/>
      <c r="K127" s="442"/>
      <c r="L127" s="177"/>
      <c r="M127" s="443"/>
      <c r="N127" s="442"/>
      <c r="O127" s="442"/>
      <c r="P127" s="442"/>
      <c r="Q127" s="442"/>
      <c r="R127" s="442"/>
      <c r="S127" s="442"/>
      <c r="T127" s="444"/>
      <c r="U127" s="23"/>
      <c r="V127" s="23"/>
      <c r="W127" s="23"/>
      <c r="X127" s="23"/>
      <c r="Y127" s="23"/>
      <c r="Z127" s="23"/>
    </row>
    <row r="128" spans="1:26" ht="5.0999999999999996" customHeight="1">
      <c r="A128" s="23"/>
      <c r="B128" s="201"/>
      <c r="C128" s="164"/>
      <c r="D128" s="141" t="s">
        <v>295</v>
      </c>
      <c r="E128" s="441"/>
      <c r="F128" s="442"/>
      <c r="G128" s="442"/>
      <c r="H128" s="442"/>
      <c r="I128" s="442"/>
      <c r="J128" s="442"/>
      <c r="K128" s="442"/>
      <c r="L128" s="177"/>
      <c r="M128" s="443"/>
      <c r="N128" s="442"/>
      <c r="O128" s="442"/>
      <c r="P128" s="442"/>
      <c r="Q128" s="442"/>
      <c r="R128" s="442"/>
      <c r="S128" s="442"/>
      <c r="T128" s="444"/>
      <c r="U128" s="23"/>
      <c r="V128" s="23"/>
      <c r="W128" s="23"/>
      <c r="X128" s="23"/>
      <c r="Y128" s="23"/>
      <c r="Z128" s="23"/>
    </row>
    <row r="129" spans="1:26" ht="3" customHeight="1" thickBot="1">
      <c r="A129" s="23"/>
      <c r="B129" s="202"/>
      <c r="C129" s="185"/>
      <c r="D129" s="97" t="s">
        <v>165</v>
      </c>
      <c r="E129" s="441"/>
      <c r="F129" s="442"/>
      <c r="G129" s="442"/>
      <c r="H129" s="442"/>
      <c r="I129" s="442"/>
      <c r="J129" s="442"/>
      <c r="K129" s="442"/>
      <c r="L129" s="177"/>
      <c r="M129" s="443"/>
      <c r="N129" s="442"/>
      <c r="O129" s="442"/>
      <c r="P129" s="442"/>
      <c r="Q129" s="442"/>
      <c r="R129" s="442"/>
      <c r="S129" s="442"/>
      <c r="T129" s="444"/>
      <c r="U129" s="23"/>
      <c r="V129" s="23"/>
      <c r="W129" s="23"/>
      <c r="X129" s="23"/>
      <c r="Y129" s="23"/>
      <c r="Z129" s="23"/>
    </row>
    <row r="130" spans="1:26" ht="9.75" customHeight="1">
      <c r="A130" s="23"/>
      <c r="B130" s="186" t="s">
        <v>166</v>
      </c>
      <c r="C130" s="187"/>
      <c r="D130" s="187"/>
      <c r="E130" s="187"/>
      <c r="F130" s="187"/>
      <c r="G130" s="187"/>
      <c r="H130" s="187"/>
      <c r="I130" s="187"/>
      <c r="J130" s="187"/>
      <c r="K130" s="187"/>
      <c r="L130" s="187"/>
      <c r="M130" s="187"/>
      <c r="N130" s="187"/>
      <c r="O130" s="187"/>
      <c r="P130" s="187"/>
      <c r="Q130" s="187"/>
      <c r="R130" s="187"/>
      <c r="S130" s="187"/>
      <c r="T130" s="188"/>
      <c r="U130" s="23"/>
      <c r="V130" s="23"/>
      <c r="W130" s="23"/>
      <c r="X130" s="23"/>
      <c r="Y130" s="23"/>
      <c r="Z130" s="23"/>
    </row>
    <row r="131" spans="1:26" ht="9.75" customHeight="1">
      <c r="A131" s="23"/>
      <c r="B131" s="189"/>
      <c r="C131" s="190"/>
      <c r="D131" s="190"/>
      <c r="E131" s="190"/>
      <c r="F131" s="190"/>
      <c r="G131" s="190"/>
      <c r="H131" s="190"/>
      <c r="I131" s="190"/>
      <c r="J131" s="190"/>
      <c r="K131" s="190"/>
      <c r="L131" s="190"/>
      <c r="M131" s="190"/>
      <c r="N131" s="190"/>
      <c r="O131" s="190"/>
      <c r="P131" s="190"/>
      <c r="Q131" s="190"/>
      <c r="R131" s="190"/>
      <c r="S131" s="190"/>
      <c r="T131" s="191"/>
      <c r="U131" s="23"/>
      <c r="V131" s="23"/>
      <c r="W131" s="23"/>
      <c r="X131" s="23"/>
      <c r="Y131" s="23"/>
      <c r="Z131" s="23"/>
    </row>
    <row r="132" spans="1:26" ht="9.75" customHeight="1" thickBot="1">
      <c r="A132" s="23"/>
      <c r="B132" s="192"/>
      <c r="C132" s="193"/>
      <c r="D132" s="193"/>
      <c r="E132" s="193"/>
      <c r="F132" s="193"/>
      <c r="G132" s="193"/>
      <c r="H132" s="193"/>
      <c r="I132" s="193"/>
      <c r="J132" s="193"/>
      <c r="K132" s="193"/>
      <c r="L132" s="193"/>
      <c r="M132" s="193"/>
      <c r="N132" s="193"/>
      <c r="O132" s="193"/>
      <c r="P132" s="193"/>
      <c r="Q132" s="193"/>
      <c r="R132" s="193"/>
      <c r="S132" s="193"/>
      <c r="T132" s="194"/>
      <c r="U132" s="23"/>
      <c r="V132" s="23"/>
      <c r="W132" s="23"/>
      <c r="X132" s="23"/>
      <c r="Y132" s="23"/>
      <c r="Z132" s="23"/>
    </row>
    <row r="133" spans="1:26" ht="201" customHeight="1" thickBot="1">
      <c r="A133" s="23"/>
      <c r="B133" s="481">
        <v>6</v>
      </c>
      <c r="C133" s="418" t="s">
        <v>296</v>
      </c>
      <c r="D133" s="412"/>
      <c r="E133" s="412"/>
      <c r="F133" s="412"/>
      <c r="G133" s="412"/>
      <c r="H133" s="412"/>
      <c r="I133" s="412"/>
      <c r="J133" s="412"/>
      <c r="K133" s="412"/>
      <c r="L133" s="412"/>
      <c r="M133" s="412"/>
      <c r="N133" s="412"/>
      <c r="O133" s="412"/>
      <c r="P133" s="412"/>
      <c r="Q133" s="412"/>
      <c r="R133" s="412"/>
      <c r="S133" s="412"/>
      <c r="T133" s="413"/>
      <c r="U133" s="23"/>
      <c r="V133" s="23"/>
      <c r="W133" s="23"/>
      <c r="X133" s="23"/>
      <c r="Y133" s="23"/>
      <c r="Z133" s="23"/>
    </row>
    <row r="134" spans="1:26" ht="24.75" customHeight="1">
      <c r="A134" s="23"/>
      <c r="B134" s="201"/>
      <c r="C134" s="378" t="s">
        <v>168</v>
      </c>
      <c r="D134" s="169"/>
      <c r="E134" s="414"/>
      <c r="F134" s="169"/>
      <c r="G134" s="169"/>
      <c r="H134" s="169"/>
      <c r="I134" s="169"/>
      <c r="J134" s="169"/>
      <c r="K134" s="169"/>
      <c r="L134" s="169"/>
      <c r="M134" s="169"/>
      <c r="N134" s="169"/>
      <c r="O134" s="169"/>
      <c r="P134" s="169"/>
      <c r="Q134" s="169"/>
      <c r="R134" s="169"/>
      <c r="S134" s="169"/>
      <c r="T134" s="170"/>
      <c r="U134" s="23"/>
      <c r="V134" s="23"/>
      <c r="W134" s="23"/>
      <c r="X134" s="23"/>
      <c r="Y134" s="23"/>
      <c r="Z134" s="23"/>
    </row>
    <row r="135" spans="1:26" ht="30.75" customHeight="1">
      <c r="A135" s="23"/>
      <c r="B135" s="201"/>
      <c r="C135" s="86" t="s">
        <v>169</v>
      </c>
      <c r="D135" s="85" t="s">
        <v>170</v>
      </c>
      <c r="E135" s="424" t="s">
        <v>292</v>
      </c>
      <c r="F135" s="425"/>
      <c r="G135" s="425"/>
      <c r="H135" s="425"/>
      <c r="I135" s="425"/>
      <c r="J135" s="425"/>
      <c r="K135" s="425"/>
      <c r="L135" s="426"/>
      <c r="M135" s="424" t="s">
        <v>281</v>
      </c>
      <c r="N135" s="425"/>
      <c r="O135" s="425"/>
      <c r="P135" s="425"/>
      <c r="Q135" s="425"/>
      <c r="R135" s="425"/>
      <c r="S135" s="425"/>
      <c r="T135" s="427"/>
      <c r="U135" s="23"/>
      <c r="V135" s="23"/>
      <c r="W135" s="23"/>
      <c r="X135" s="23"/>
      <c r="Y135" s="23"/>
      <c r="Z135" s="23"/>
    </row>
    <row r="136" spans="1:26" ht="12.6" customHeight="1">
      <c r="A136" s="23"/>
      <c r="B136" s="201"/>
      <c r="C136" s="296" t="s">
        <v>171</v>
      </c>
      <c r="D136" s="88" t="s">
        <v>172</v>
      </c>
      <c r="E136" s="292"/>
      <c r="F136" s="406"/>
      <c r="G136" s="406"/>
      <c r="H136" s="406"/>
      <c r="I136" s="406"/>
      <c r="J136" s="406"/>
      <c r="K136" s="406"/>
      <c r="L136" s="407"/>
      <c r="M136" s="408"/>
      <c r="N136" s="406"/>
      <c r="O136" s="406"/>
      <c r="P136" s="406"/>
      <c r="Q136" s="406"/>
      <c r="R136" s="406"/>
      <c r="S136" s="406"/>
      <c r="T136" s="409"/>
      <c r="U136" s="23"/>
      <c r="V136" s="23"/>
      <c r="W136" s="23"/>
      <c r="X136" s="23"/>
      <c r="Y136" s="23"/>
      <c r="Z136" s="23"/>
    </row>
    <row r="137" spans="1:26" ht="66" customHeight="1">
      <c r="A137" s="23"/>
      <c r="B137" s="201"/>
      <c r="C137" s="213"/>
      <c r="D137" s="89" t="s">
        <v>173</v>
      </c>
      <c r="E137" s="437">
        <v>120</v>
      </c>
      <c r="F137" s="215"/>
      <c r="G137" s="215"/>
      <c r="H137" s="215"/>
      <c r="I137" s="215"/>
      <c r="J137" s="215"/>
      <c r="K137" s="215"/>
      <c r="L137" s="342"/>
      <c r="M137" s="339" t="s">
        <v>176</v>
      </c>
      <c r="N137" s="215"/>
      <c r="O137" s="215"/>
      <c r="P137" s="215"/>
      <c r="Q137" s="215"/>
      <c r="R137" s="215"/>
      <c r="S137" s="215"/>
      <c r="T137" s="216"/>
      <c r="U137" s="23"/>
      <c r="V137" s="23"/>
      <c r="W137" s="23"/>
      <c r="X137" s="23"/>
      <c r="Y137" s="23"/>
      <c r="Z137" s="23"/>
    </row>
    <row r="138" spans="1:26" ht="15.75" customHeight="1">
      <c r="A138" s="23"/>
      <c r="B138" s="201"/>
      <c r="C138" s="422"/>
      <c r="D138" s="169"/>
      <c r="E138" s="169"/>
      <c r="F138" s="169"/>
      <c r="G138" s="169"/>
      <c r="H138" s="169"/>
      <c r="I138" s="169"/>
      <c r="J138" s="169"/>
      <c r="K138" s="169"/>
      <c r="L138" s="169"/>
      <c r="M138" s="169"/>
      <c r="N138" s="169"/>
      <c r="O138" s="169"/>
      <c r="P138" s="169"/>
      <c r="Q138" s="169"/>
      <c r="R138" s="169"/>
      <c r="S138" s="169"/>
      <c r="T138" s="170"/>
      <c r="U138" s="23"/>
      <c r="V138" s="23"/>
      <c r="W138" s="23"/>
      <c r="X138" s="23"/>
      <c r="Y138" s="23"/>
      <c r="Z138" s="23"/>
    </row>
    <row r="139" spans="1:26" ht="46.5" customHeight="1">
      <c r="A139" s="23"/>
      <c r="B139" s="201"/>
      <c r="C139" s="296" t="s">
        <v>174</v>
      </c>
      <c r="D139" s="89" t="s">
        <v>175</v>
      </c>
      <c r="E139" s="437">
        <v>2</v>
      </c>
      <c r="F139" s="215"/>
      <c r="G139" s="215"/>
      <c r="H139" s="215"/>
      <c r="I139" s="215"/>
      <c r="J139" s="215"/>
      <c r="K139" s="215"/>
      <c r="L139" s="342"/>
      <c r="M139" s="339" t="s">
        <v>176</v>
      </c>
      <c r="N139" s="215"/>
      <c r="O139" s="215"/>
      <c r="P139" s="215"/>
      <c r="Q139" s="215"/>
      <c r="R139" s="215"/>
      <c r="S139" s="215"/>
      <c r="T139" s="216"/>
      <c r="U139" s="23"/>
      <c r="V139" s="23"/>
      <c r="W139" s="23"/>
      <c r="X139" s="23"/>
      <c r="Y139" s="23"/>
      <c r="Z139" s="23"/>
    </row>
    <row r="140" spans="1:26" ht="41.1" customHeight="1">
      <c r="A140" s="23"/>
      <c r="B140" s="201"/>
      <c r="C140" s="213"/>
      <c r="D140" s="89" t="s">
        <v>177</v>
      </c>
      <c r="E140" s="437">
        <v>1</v>
      </c>
      <c r="F140" s="215"/>
      <c r="G140" s="215"/>
      <c r="H140" s="215"/>
      <c r="I140" s="215"/>
      <c r="J140" s="215"/>
      <c r="K140" s="215"/>
      <c r="L140" s="342"/>
      <c r="M140" s="339" t="s">
        <v>297</v>
      </c>
      <c r="N140" s="215"/>
      <c r="O140" s="215"/>
      <c r="P140" s="215"/>
      <c r="Q140" s="215"/>
      <c r="R140" s="215"/>
      <c r="S140" s="215"/>
      <c r="T140" s="216"/>
      <c r="U140" s="23"/>
      <c r="V140" s="23"/>
      <c r="W140" s="23"/>
      <c r="X140" s="23"/>
      <c r="Y140" s="23"/>
      <c r="Z140" s="23"/>
    </row>
    <row r="141" spans="1:26" ht="15" customHeight="1">
      <c r="A141" s="23"/>
      <c r="B141" s="201"/>
      <c r="C141" s="422"/>
      <c r="D141" s="169"/>
      <c r="E141" s="169"/>
      <c r="F141" s="169"/>
      <c r="G141" s="169"/>
      <c r="H141" s="169"/>
      <c r="I141" s="169"/>
      <c r="J141" s="169"/>
      <c r="K141" s="169"/>
      <c r="L141" s="169"/>
      <c r="M141" s="169"/>
      <c r="N141" s="169"/>
      <c r="O141" s="169"/>
      <c r="P141" s="169"/>
      <c r="Q141" s="169"/>
      <c r="R141" s="169"/>
      <c r="S141" s="169"/>
      <c r="T141" s="170"/>
      <c r="U141" s="23"/>
      <c r="V141" s="23"/>
      <c r="W141" s="23"/>
      <c r="X141" s="23"/>
      <c r="Y141" s="23"/>
      <c r="Z141" s="23"/>
    </row>
    <row r="142" spans="1:26" ht="71.25" customHeight="1">
      <c r="A142" s="23"/>
      <c r="B142" s="201"/>
      <c r="C142" s="96" t="s">
        <v>178</v>
      </c>
      <c r="D142" s="89" t="s">
        <v>179</v>
      </c>
      <c r="E142" s="437">
        <v>19</v>
      </c>
      <c r="F142" s="215"/>
      <c r="G142" s="215"/>
      <c r="H142" s="215"/>
      <c r="I142" s="215"/>
      <c r="J142" s="215"/>
      <c r="K142" s="215"/>
      <c r="L142" s="342"/>
      <c r="M142" s="339" t="s">
        <v>298</v>
      </c>
      <c r="N142" s="215"/>
      <c r="O142" s="215"/>
      <c r="P142" s="215"/>
      <c r="Q142" s="215"/>
      <c r="R142" s="215"/>
      <c r="S142" s="215"/>
      <c r="T142" s="216"/>
      <c r="U142" s="23"/>
      <c r="V142" s="23"/>
      <c r="W142" s="23"/>
      <c r="X142" s="23"/>
      <c r="Y142" s="23"/>
      <c r="Z142" s="23"/>
    </row>
    <row r="143" spans="1:26" ht="15" customHeight="1">
      <c r="A143" s="23"/>
      <c r="B143" s="201"/>
      <c r="C143" s="422"/>
      <c r="D143" s="169"/>
      <c r="E143" s="169"/>
      <c r="F143" s="169"/>
      <c r="G143" s="169"/>
      <c r="H143" s="169"/>
      <c r="I143" s="169"/>
      <c r="J143" s="169"/>
      <c r="K143" s="169"/>
      <c r="L143" s="169"/>
      <c r="M143" s="169"/>
      <c r="N143" s="169"/>
      <c r="O143" s="169"/>
      <c r="P143" s="169"/>
      <c r="Q143" s="169"/>
      <c r="R143" s="169"/>
      <c r="S143" s="169"/>
      <c r="T143" s="170"/>
      <c r="U143" s="23"/>
      <c r="V143" s="23"/>
      <c r="W143" s="23"/>
      <c r="X143" s="23"/>
      <c r="Y143" s="23"/>
      <c r="Z143" s="23"/>
    </row>
    <row r="144" spans="1:26" ht="43.8" thickBot="1">
      <c r="A144" s="23"/>
      <c r="B144" s="202"/>
      <c r="C144" s="96" t="s">
        <v>180</v>
      </c>
      <c r="D144" s="89" t="s">
        <v>181</v>
      </c>
      <c r="E144" s="557">
        <v>1</v>
      </c>
      <c r="F144" s="224"/>
      <c r="G144" s="224"/>
      <c r="H144" s="224"/>
      <c r="I144" s="224"/>
      <c r="J144" s="224"/>
      <c r="K144" s="224"/>
      <c r="L144" s="558"/>
      <c r="M144" s="559" t="s">
        <v>176</v>
      </c>
      <c r="N144" s="224"/>
      <c r="O144" s="224"/>
      <c r="P144" s="224"/>
      <c r="Q144" s="224"/>
      <c r="R144" s="224"/>
      <c r="S144" s="224"/>
      <c r="T144" s="225"/>
      <c r="U144" s="23"/>
      <c r="V144" s="23"/>
      <c r="W144" s="23"/>
      <c r="X144" s="23"/>
      <c r="Y144" s="23"/>
      <c r="Z144" s="23"/>
    </row>
    <row r="145" spans="1:26" ht="9.75" customHeight="1">
      <c r="A145" s="23"/>
      <c r="B145" s="560" t="s">
        <v>182</v>
      </c>
      <c r="C145" s="187"/>
      <c r="D145" s="187"/>
      <c r="E145" s="187"/>
      <c r="F145" s="187"/>
      <c r="G145" s="187"/>
      <c r="H145" s="187"/>
      <c r="I145" s="187"/>
      <c r="J145" s="187"/>
      <c r="K145" s="187"/>
      <c r="L145" s="187"/>
      <c r="M145" s="187"/>
      <c r="N145" s="187"/>
      <c r="O145" s="187"/>
      <c r="P145" s="187"/>
      <c r="Q145" s="187"/>
      <c r="R145" s="187"/>
      <c r="S145" s="187"/>
      <c r="T145" s="188"/>
      <c r="U145" s="23"/>
      <c r="V145" s="23"/>
      <c r="W145" s="23"/>
      <c r="X145" s="23"/>
      <c r="Y145" s="23"/>
      <c r="Z145" s="23"/>
    </row>
    <row r="146" spans="1:26" ht="9.75" customHeight="1">
      <c r="A146" s="23"/>
      <c r="B146" s="189"/>
      <c r="C146" s="190"/>
      <c r="D146" s="190"/>
      <c r="E146" s="190"/>
      <c r="F146" s="190"/>
      <c r="G146" s="190"/>
      <c r="H146" s="190"/>
      <c r="I146" s="190"/>
      <c r="J146" s="190"/>
      <c r="K146" s="190"/>
      <c r="L146" s="190"/>
      <c r="M146" s="190"/>
      <c r="N146" s="190"/>
      <c r="O146" s="190"/>
      <c r="P146" s="190"/>
      <c r="Q146" s="190"/>
      <c r="R146" s="190"/>
      <c r="S146" s="190"/>
      <c r="T146" s="191"/>
      <c r="U146" s="23"/>
      <c r="V146" s="23"/>
      <c r="W146" s="23"/>
      <c r="X146" s="23"/>
      <c r="Y146" s="23"/>
      <c r="Z146" s="23"/>
    </row>
    <row r="147" spans="1:26" ht="9.75" customHeight="1" thickBot="1">
      <c r="A147" s="23"/>
      <c r="B147" s="192"/>
      <c r="C147" s="193"/>
      <c r="D147" s="193"/>
      <c r="E147" s="193"/>
      <c r="F147" s="193"/>
      <c r="G147" s="193"/>
      <c r="H147" s="193"/>
      <c r="I147" s="193"/>
      <c r="J147" s="193"/>
      <c r="K147" s="193"/>
      <c r="L147" s="193"/>
      <c r="M147" s="193"/>
      <c r="N147" s="193"/>
      <c r="O147" s="193"/>
      <c r="P147" s="193"/>
      <c r="Q147" s="193"/>
      <c r="R147" s="193"/>
      <c r="S147" s="193"/>
      <c r="T147" s="194"/>
      <c r="U147" s="23"/>
      <c r="V147" s="23"/>
      <c r="W147" s="23"/>
      <c r="X147" s="23"/>
      <c r="Y147" s="23"/>
      <c r="Z147" s="23"/>
    </row>
    <row r="148" spans="1:26" ht="90.6" customHeight="1" thickBot="1">
      <c r="A148" s="23"/>
      <c r="B148" s="200">
        <v>7</v>
      </c>
      <c r="C148" s="411" t="s">
        <v>299</v>
      </c>
      <c r="D148" s="412"/>
      <c r="E148" s="412"/>
      <c r="F148" s="412"/>
      <c r="G148" s="412"/>
      <c r="H148" s="412"/>
      <c r="I148" s="412"/>
      <c r="J148" s="412"/>
      <c r="K148" s="412"/>
      <c r="L148" s="412"/>
      <c r="M148" s="412"/>
      <c r="N148" s="412"/>
      <c r="O148" s="412"/>
      <c r="P148" s="412"/>
      <c r="Q148" s="412"/>
      <c r="R148" s="412"/>
      <c r="S148" s="412"/>
      <c r="T148" s="413"/>
      <c r="U148" s="23"/>
      <c r="V148" s="23"/>
      <c r="W148" s="23"/>
      <c r="X148" s="23"/>
      <c r="Y148" s="23"/>
      <c r="Z148" s="23"/>
    </row>
    <row r="149" spans="1:26" ht="24.75" customHeight="1">
      <c r="A149" s="23"/>
      <c r="B149" s="201"/>
      <c r="C149" s="378" t="s">
        <v>184</v>
      </c>
      <c r="D149" s="169"/>
      <c r="E149" s="414"/>
      <c r="F149" s="169"/>
      <c r="G149" s="169"/>
      <c r="H149" s="169"/>
      <c r="I149" s="169"/>
      <c r="J149" s="169"/>
      <c r="K149" s="169"/>
      <c r="L149" s="169"/>
      <c r="M149" s="169"/>
      <c r="N149" s="169"/>
      <c r="O149" s="169"/>
      <c r="P149" s="169"/>
      <c r="Q149" s="169"/>
      <c r="R149" s="169"/>
      <c r="S149" s="169"/>
      <c r="T149" s="170"/>
      <c r="U149" s="23"/>
      <c r="V149" s="23"/>
      <c r="W149" s="23"/>
      <c r="X149" s="23"/>
      <c r="Y149" s="23"/>
      <c r="Z149" s="23"/>
    </row>
    <row r="150" spans="1:26" ht="30" customHeight="1">
      <c r="A150" s="23"/>
      <c r="B150" s="201"/>
      <c r="C150" s="95" t="s">
        <v>169</v>
      </c>
      <c r="D150" s="137" t="s">
        <v>170</v>
      </c>
      <c r="E150" s="424" t="s">
        <v>292</v>
      </c>
      <c r="F150" s="425"/>
      <c r="G150" s="425"/>
      <c r="H150" s="425"/>
      <c r="I150" s="425"/>
      <c r="J150" s="425"/>
      <c r="K150" s="425"/>
      <c r="L150" s="426"/>
      <c r="M150" s="424" t="s">
        <v>281</v>
      </c>
      <c r="N150" s="425"/>
      <c r="O150" s="425"/>
      <c r="P150" s="425"/>
      <c r="Q150" s="425"/>
      <c r="R150" s="425"/>
      <c r="S150" s="425"/>
      <c r="T150" s="427"/>
      <c r="U150" s="23"/>
      <c r="V150" s="23"/>
      <c r="W150" s="23"/>
      <c r="X150" s="23"/>
      <c r="Y150" s="23"/>
      <c r="Z150" s="23"/>
    </row>
    <row r="151" spans="1:26" ht="14.4" customHeight="1">
      <c r="A151" s="23"/>
      <c r="B151" s="201"/>
      <c r="C151" s="296" t="s">
        <v>185</v>
      </c>
      <c r="D151" s="92" t="s">
        <v>186</v>
      </c>
      <c r="E151" s="292"/>
      <c r="F151" s="406"/>
      <c r="G151" s="406"/>
      <c r="H151" s="406"/>
      <c r="I151" s="406"/>
      <c r="J151" s="406"/>
      <c r="K151" s="406"/>
      <c r="L151" s="407"/>
      <c r="M151" s="408"/>
      <c r="N151" s="406"/>
      <c r="O151" s="406"/>
      <c r="P151" s="406"/>
      <c r="Q151" s="406"/>
      <c r="R151" s="406"/>
      <c r="S151" s="406"/>
      <c r="T151" s="409"/>
      <c r="U151" s="23"/>
      <c r="V151" s="23"/>
      <c r="W151" s="23"/>
      <c r="X151" s="23"/>
      <c r="Y151" s="23"/>
      <c r="Z151" s="23"/>
    </row>
    <row r="152" spans="1:26" ht="97.5" customHeight="1">
      <c r="A152" s="23"/>
      <c r="B152" s="201"/>
      <c r="C152" s="213"/>
      <c r="D152" s="93" t="s">
        <v>187</v>
      </c>
      <c r="E152" s="437">
        <v>120</v>
      </c>
      <c r="F152" s="215"/>
      <c r="G152" s="215"/>
      <c r="H152" s="215"/>
      <c r="I152" s="215"/>
      <c r="J152" s="215"/>
      <c r="K152" s="215"/>
      <c r="L152" s="342"/>
      <c r="M152" s="339" t="s">
        <v>176</v>
      </c>
      <c r="N152" s="215"/>
      <c r="O152" s="215"/>
      <c r="P152" s="215"/>
      <c r="Q152" s="215"/>
      <c r="R152" s="215"/>
      <c r="S152" s="215"/>
      <c r="T152" s="216"/>
      <c r="U152" s="23"/>
      <c r="V152" s="23"/>
      <c r="W152" s="23"/>
      <c r="X152" s="23"/>
      <c r="Y152" s="23"/>
      <c r="Z152" s="23"/>
    </row>
    <row r="153" spans="1:26" ht="17.25" customHeight="1">
      <c r="A153" s="23"/>
      <c r="B153" s="201"/>
      <c r="C153" s="410"/>
      <c r="D153" s="169"/>
      <c r="E153" s="169"/>
      <c r="F153" s="169"/>
      <c r="G153" s="169"/>
      <c r="H153" s="169"/>
      <c r="I153" s="169"/>
      <c r="J153" s="169"/>
      <c r="K153" s="169"/>
      <c r="L153" s="169"/>
      <c r="M153" s="169"/>
      <c r="N153" s="169"/>
      <c r="O153" s="169"/>
      <c r="P153" s="169"/>
      <c r="Q153" s="169"/>
      <c r="R153" s="169"/>
      <c r="S153" s="169"/>
      <c r="T153" s="170"/>
      <c r="U153" s="23"/>
      <c r="V153" s="23"/>
      <c r="W153" s="23"/>
      <c r="X153" s="23"/>
      <c r="Y153" s="23"/>
      <c r="Z153" s="23"/>
    </row>
    <row r="154" spans="1:26" ht="22.5" customHeight="1">
      <c r="A154" s="23"/>
      <c r="B154" s="201"/>
      <c r="C154" s="296" t="s">
        <v>188</v>
      </c>
      <c r="D154" s="92" t="s">
        <v>300</v>
      </c>
      <c r="E154" s="292"/>
      <c r="F154" s="406"/>
      <c r="G154" s="406"/>
      <c r="H154" s="406"/>
      <c r="I154" s="406"/>
      <c r="J154" s="406"/>
      <c r="K154" s="406"/>
      <c r="L154" s="407"/>
      <c r="M154" s="408"/>
      <c r="N154" s="406"/>
      <c r="O154" s="406"/>
      <c r="P154" s="406"/>
      <c r="Q154" s="406"/>
      <c r="R154" s="406"/>
      <c r="S154" s="406"/>
      <c r="T154" s="409"/>
      <c r="U154" s="23"/>
      <c r="V154" s="23"/>
      <c r="W154" s="23"/>
      <c r="X154" s="23"/>
      <c r="Y154" s="23"/>
      <c r="Z154" s="23"/>
    </row>
    <row r="155" spans="1:26" ht="10.5" customHeight="1">
      <c r="A155" s="23"/>
      <c r="B155" s="201"/>
      <c r="C155" s="213"/>
      <c r="D155" s="91" t="s">
        <v>301</v>
      </c>
      <c r="E155" s="292"/>
      <c r="F155" s="406"/>
      <c r="G155" s="406"/>
      <c r="H155" s="406"/>
      <c r="I155" s="406"/>
      <c r="J155" s="406"/>
      <c r="K155" s="406"/>
      <c r="L155" s="407"/>
      <c r="M155" s="408"/>
      <c r="N155" s="406"/>
      <c r="O155" s="406"/>
      <c r="P155" s="406"/>
      <c r="Q155" s="406"/>
      <c r="R155" s="406"/>
      <c r="S155" s="406"/>
      <c r="T155" s="409"/>
      <c r="U155" s="23"/>
      <c r="V155" s="23"/>
      <c r="W155" s="23"/>
      <c r="X155" s="23"/>
      <c r="Y155" s="23"/>
      <c r="Z155" s="23"/>
    </row>
    <row r="156" spans="1:26" ht="15.75" customHeight="1">
      <c r="A156" s="23"/>
      <c r="B156" s="201"/>
      <c r="C156" s="410"/>
      <c r="D156" s="169"/>
      <c r="E156" s="169"/>
      <c r="F156" s="169"/>
      <c r="G156" s="169"/>
      <c r="H156" s="169"/>
      <c r="I156" s="169"/>
      <c r="J156" s="169"/>
      <c r="K156" s="169"/>
      <c r="L156" s="169"/>
      <c r="M156" s="169"/>
      <c r="N156" s="169"/>
      <c r="O156" s="169"/>
      <c r="P156" s="169"/>
      <c r="Q156" s="169"/>
      <c r="R156" s="169"/>
      <c r="S156" s="169"/>
      <c r="T156" s="170"/>
      <c r="U156" s="23"/>
      <c r="V156" s="23"/>
      <c r="W156" s="23"/>
      <c r="X156" s="23"/>
      <c r="Y156" s="23"/>
      <c r="Z156" s="23"/>
    </row>
    <row r="157" spans="1:26" ht="34.5" customHeight="1">
      <c r="A157" s="23"/>
      <c r="B157" s="201"/>
      <c r="C157" s="135" t="s">
        <v>191</v>
      </c>
      <c r="D157" s="94" t="s">
        <v>302</v>
      </c>
      <c r="E157" s="292"/>
      <c r="F157" s="406"/>
      <c r="G157" s="406"/>
      <c r="H157" s="406"/>
      <c r="I157" s="406"/>
      <c r="J157" s="406"/>
      <c r="K157" s="406"/>
      <c r="L157" s="407"/>
      <c r="M157" s="408"/>
      <c r="N157" s="406"/>
      <c r="O157" s="406"/>
      <c r="P157" s="406"/>
      <c r="Q157" s="406"/>
      <c r="R157" s="406"/>
      <c r="S157" s="406"/>
      <c r="T157" s="409"/>
      <c r="U157" s="23"/>
      <c r="V157" s="23"/>
      <c r="W157" s="23"/>
      <c r="X157" s="23"/>
      <c r="Y157" s="23"/>
      <c r="Z157" s="23"/>
    </row>
    <row r="158" spans="1:26" ht="15" customHeight="1">
      <c r="A158" s="23"/>
      <c r="B158" s="201"/>
      <c r="C158" s="410"/>
      <c r="D158" s="169"/>
      <c r="E158" s="169"/>
      <c r="F158" s="169"/>
      <c r="G158" s="169"/>
      <c r="H158" s="169"/>
      <c r="I158" s="169"/>
      <c r="J158" s="169"/>
      <c r="K158" s="169"/>
      <c r="L158" s="169"/>
      <c r="M158" s="169"/>
      <c r="N158" s="169"/>
      <c r="O158" s="169"/>
      <c r="P158" s="169"/>
      <c r="Q158" s="169"/>
      <c r="R158" s="169"/>
      <c r="S158" s="169"/>
      <c r="T158" s="170"/>
      <c r="U158" s="23"/>
      <c r="V158" s="23"/>
      <c r="W158" s="23"/>
      <c r="X158" s="23"/>
      <c r="Y158" s="23"/>
      <c r="Z158" s="23"/>
    </row>
    <row r="159" spans="1:26" ht="24" customHeight="1">
      <c r="A159" s="23"/>
      <c r="B159" s="201"/>
      <c r="C159" s="296" t="s">
        <v>193</v>
      </c>
      <c r="D159" s="92" t="s">
        <v>194</v>
      </c>
      <c r="E159" s="292"/>
      <c r="F159" s="406"/>
      <c r="G159" s="406"/>
      <c r="H159" s="406"/>
      <c r="I159" s="406"/>
      <c r="J159" s="406"/>
      <c r="K159" s="406"/>
      <c r="L159" s="407"/>
      <c r="M159" s="408"/>
      <c r="N159" s="406"/>
      <c r="O159" s="406"/>
      <c r="P159" s="406"/>
      <c r="Q159" s="406"/>
      <c r="R159" s="406"/>
      <c r="S159" s="406"/>
      <c r="T159" s="409"/>
      <c r="U159" s="23"/>
      <c r="V159" s="23"/>
      <c r="W159" s="23"/>
      <c r="X159" s="23"/>
      <c r="Y159" s="23"/>
      <c r="Z159" s="23"/>
    </row>
    <row r="160" spans="1:26" ht="9.6" customHeight="1">
      <c r="A160" s="23"/>
      <c r="B160" s="201"/>
      <c r="C160" s="213"/>
      <c r="D160" s="91" t="s">
        <v>195</v>
      </c>
      <c r="E160" s="292"/>
      <c r="F160" s="406"/>
      <c r="G160" s="406"/>
      <c r="H160" s="406"/>
      <c r="I160" s="406"/>
      <c r="J160" s="406"/>
      <c r="K160" s="406"/>
      <c r="L160" s="407"/>
      <c r="M160" s="408"/>
      <c r="N160" s="406"/>
      <c r="O160" s="406"/>
      <c r="P160" s="406"/>
      <c r="Q160" s="406"/>
      <c r="R160" s="406"/>
      <c r="S160" s="406"/>
      <c r="T160" s="409"/>
      <c r="U160" s="23"/>
      <c r="V160" s="23"/>
      <c r="W160" s="23"/>
      <c r="X160" s="23"/>
      <c r="Y160" s="23"/>
      <c r="Z160" s="23"/>
    </row>
    <row r="161" spans="1:26" ht="15" customHeight="1">
      <c r="A161" s="23"/>
      <c r="B161" s="201"/>
      <c r="C161" s="410"/>
      <c r="D161" s="169"/>
      <c r="E161" s="169"/>
      <c r="F161" s="169"/>
      <c r="G161" s="169"/>
      <c r="H161" s="169"/>
      <c r="I161" s="169"/>
      <c r="J161" s="169"/>
      <c r="K161" s="169"/>
      <c r="L161" s="169"/>
      <c r="M161" s="169"/>
      <c r="N161" s="169"/>
      <c r="O161" s="169"/>
      <c r="P161" s="169"/>
      <c r="Q161" s="169"/>
      <c r="R161" s="169"/>
      <c r="S161" s="169"/>
      <c r="T161" s="170"/>
      <c r="U161" s="23"/>
      <c r="V161" s="23"/>
      <c r="W161" s="23"/>
      <c r="X161" s="23"/>
      <c r="Y161" s="23"/>
      <c r="Z161" s="23"/>
    </row>
    <row r="162" spans="1:26" ht="14.4" customHeight="1">
      <c r="A162" s="23"/>
      <c r="B162" s="201"/>
      <c r="C162" s="296" t="s">
        <v>196</v>
      </c>
      <c r="D162" s="92" t="s">
        <v>197</v>
      </c>
      <c r="E162" s="292"/>
      <c r="F162" s="406"/>
      <c r="G162" s="406"/>
      <c r="H162" s="406"/>
      <c r="I162" s="406"/>
      <c r="J162" s="406"/>
      <c r="K162" s="406"/>
      <c r="L162" s="407"/>
      <c r="M162" s="408"/>
      <c r="N162" s="406"/>
      <c r="O162" s="406"/>
      <c r="P162" s="406"/>
      <c r="Q162" s="406"/>
      <c r="R162" s="406"/>
      <c r="S162" s="406"/>
      <c r="T162" s="409"/>
      <c r="U162" s="23"/>
      <c r="V162" s="23"/>
      <c r="W162" s="23"/>
      <c r="X162" s="23"/>
      <c r="Y162" s="23"/>
      <c r="Z162" s="23"/>
    </row>
    <row r="163" spans="1:26" ht="74.400000000000006" customHeight="1">
      <c r="A163" s="23"/>
      <c r="B163" s="201"/>
      <c r="C163" s="213"/>
      <c r="D163" s="93" t="s">
        <v>198</v>
      </c>
      <c r="E163" s="437">
        <v>0</v>
      </c>
      <c r="F163" s="215"/>
      <c r="G163" s="215"/>
      <c r="H163" s="215"/>
      <c r="I163" s="215"/>
      <c r="J163" s="215"/>
      <c r="K163" s="215"/>
      <c r="L163" s="342"/>
      <c r="M163" s="339" t="s">
        <v>303</v>
      </c>
      <c r="N163" s="215"/>
      <c r="O163" s="215"/>
      <c r="P163" s="215"/>
      <c r="Q163" s="215"/>
      <c r="R163" s="215"/>
      <c r="S163" s="215"/>
      <c r="T163" s="216"/>
      <c r="U163" s="23"/>
      <c r="V163" s="23"/>
      <c r="W163" s="23"/>
      <c r="X163" s="23"/>
      <c r="Y163" s="23"/>
      <c r="Z163" s="23"/>
    </row>
    <row r="164" spans="1:26" ht="15.75" customHeight="1">
      <c r="A164" s="23"/>
      <c r="B164" s="201"/>
      <c r="C164" s="410"/>
      <c r="D164" s="169"/>
      <c r="E164" s="169"/>
      <c r="F164" s="169"/>
      <c r="G164" s="169"/>
      <c r="H164" s="169"/>
      <c r="I164" s="169"/>
      <c r="J164" s="169"/>
      <c r="K164" s="169"/>
      <c r="L164" s="169"/>
      <c r="M164" s="169"/>
      <c r="N164" s="169"/>
      <c r="O164" s="169"/>
      <c r="P164" s="169"/>
      <c r="Q164" s="169"/>
      <c r="R164" s="169"/>
      <c r="S164" s="169"/>
      <c r="T164" s="170"/>
      <c r="U164" s="23"/>
      <c r="V164" s="23"/>
      <c r="W164" s="23"/>
      <c r="X164" s="23"/>
      <c r="Y164" s="23"/>
      <c r="Z164" s="23"/>
    </row>
    <row r="165" spans="1:26" ht="12.6" customHeight="1">
      <c r="A165" s="23"/>
      <c r="B165" s="201"/>
      <c r="C165" s="296" t="s">
        <v>304</v>
      </c>
      <c r="D165" s="92" t="s">
        <v>197</v>
      </c>
      <c r="E165" s="292"/>
      <c r="F165" s="406"/>
      <c r="G165" s="406"/>
      <c r="H165" s="406"/>
      <c r="I165" s="406"/>
      <c r="J165" s="406"/>
      <c r="K165" s="406"/>
      <c r="L165" s="407"/>
      <c r="M165" s="408"/>
      <c r="N165" s="406"/>
      <c r="O165" s="406"/>
      <c r="P165" s="406"/>
      <c r="Q165" s="406"/>
      <c r="R165" s="406"/>
      <c r="S165" s="406"/>
      <c r="T165" s="409"/>
      <c r="U165" s="23"/>
      <c r="V165" s="23"/>
      <c r="W165" s="23"/>
      <c r="X165" s="23"/>
      <c r="Y165" s="23"/>
      <c r="Z165" s="23"/>
    </row>
    <row r="166" spans="1:26" ht="66.900000000000006" customHeight="1">
      <c r="A166" s="23"/>
      <c r="B166" s="201"/>
      <c r="C166" s="213"/>
      <c r="D166" s="93" t="s">
        <v>201</v>
      </c>
      <c r="E166" s="437">
        <v>4</v>
      </c>
      <c r="F166" s="215"/>
      <c r="G166" s="215"/>
      <c r="H166" s="215"/>
      <c r="I166" s="215"/>
      <c r="J166" s="215"/>
      <c r="K166" s="215"/>
      <c r="L166" s="342"/>
      <c r="M166" s="339" t="s">
        <v>305</v>
      </c>
      <c r="N166" s="215"/>
      <c r="O166" s="215"/>
      <c r="P166" s="215"/>
      <c r="Q166" s="215"/>
      <c r="R166" s="215"/>
      <c r="S166" s="215"/>
      <c r="T166" s="216"/>
      <c r="U166" s="23"/>
      <c r="V166" s="23"/>
      <c r="W166" s="23"/>
      <c r="X166" s="23"/>
      <c r="Y166" s="23"/>
      <c r="Z166" s="23"/>
    </row>
    <row r="167" spans="1:26" ht="17.25" customHeight="1">
      <c r="A167" s="23"/>
      <c r="B167" s="201"/>
      <c r="C167" s="410"/>
      <c r="D167" s="169"/>
      <c r="E167" s="169"/>
      <c r="F167" s="169"/>
      <c r="G167" s="169"/>
      <c r="H167" s="169"/>
      <c r="I167" s="169"/>
      <c r="J167" s="169"/>
      <c r="K167" s="169"/>
      <c r="L167" s="169"/>
      <c r="M167" s="169"/>
      <c r="N167" s="169"/>
      <c r="O167" s="169"/>
      <c r="P167" s="169"/>
      <c r="Q167" s="169"/>
      <c r="R167" s="169"/>
      <c r="S167" s="169"/>
      <c r="T167" s="170"/>
      <c r="U167" s="23"/>
      <c r="V167" s="23"/>
      <c r="W167" s="23"/>
      <c r="X167" s="23"/>
      <c r="Y167" s="23"/>
      <c r="Z167" s="23"/>
    </row>
    <row r="168" spans="1:26" ht="21" customHeight="1">
      <c r="A168" s="23"/>
      <c r="B168" s="201"/>
      <c r="C168" s="296" t="s">
        <v>202</v>
      </c>
      <c r="D168" s="92" t="s">
        <v>197</v>
      </c>
      <c r="E168" s="292"/>
      <c r="F168" s="406"/>
      <c r="G168" s="406"/>
      <c r="H168" s="406"/>
      <c r="I168" s="406"/>
      <c r="J168" s="406"/>
      <c r="K168" s="406"/>
      <c r="L168" s="407"/>
      <c r="M168" s="408"/>
      <c r="N168" s="406"/>
      <c r="O168" s="406"/>
      <c r="P168" s="406"/>
      <c r="Q168" s="406"/>
      <c r="R168" s="406"/>
      <c r="S168" s="406"/>
      <c r="T168" s="409"/>
      <c r="U168" s="23"/>
      <c r="V168" s="23"/>
      <c r="W168" s="23"/>
      <c r="X168" s="23"/>
      <c r="Y168" s="23"/>
      <c r="Z168" s="23"/>
    </row>
    <row r="169" spans="1:26" ht="14.4" customHeight="1" thickBot="1">
      <c r="A169" s="23"/>
      <c r="B169" s="202"/>
      <c r="C169" s="213"/>
      <c r="D169" s="91" t="s">
        <v>203</v>
      </c>
      <c r="E169" s="292"/>
      <c r="F169" s="406"/>
      <c r="G169" s="406"/>
      <c r="H169" s="406"/>
      <c r="I169" s="406"/>
      <c r="J169" s="406"/>
      <c r="K169" s="406"/>
      <c r="L169" s="407"/>
      <c r="M169" s="408"/>
      <c r="N169" s="406"/>
      <c r="O169" s="406"/>
      <c r="P169" s="406"/>
      <c r="Q169" s="406"/>
      <c r="R169" s="406"/>
      <c r="S169" s="406"/>
      <c r="T169" s="409"/>
      <c r="U169" s="23"/>
      <c r="V169" s="23"/>
      <c r="W169" s="23"/>
      <c r="X169" s="23"/>
      <c r="Y169" s="23"/>
      <c r="Z169" s="23"/>
    </row>
    <row r="170" spans="1:26" ht="5.4" customHeight="1">
      <c r="A170" s="23"/>
      <c r="B170" s="186" t="s">
        <v>204</v>
      </c>
      <c r="C170" s="187"/>
      <c r="D170" s="187"/>
      <c r="E170" s="187"/>
      <c r="F170" s="187"/>
      <c r="G170" s="187"/>
      <c r="H170" s="187"/>
      <c r="I170" s="187"/>
      <c r="J170" s="187"/>
      <c r="K170" s="187"/>
      <c r="L170" s="187"/>
      <c r="M170" s="187"/>
      <c r="N170" s="187"/>
      <c r="O170" s="187"/>
      <c r="P170" s="187"/>
      <c r="Q170" s="187"/>
      <c r="R170" s="187"/>
      <c r="S170" s="187"/>
      <c r="T170" s="188"/>
      <c r="U170" s="23"/>
      <c r="V170" s="23"/>
      <c r="W170" s="23"/>
      <c r="X170" s="23"/>
      <c r="Y170" s="23"/>
      <c r="Z170" s="23"/>
    </row>
    <row r="171" spans="1:26" ht="10.5" customHeight="1">
      <c r="A171" s="23"/>
      <c r="B171" s="189"/>
      <c r="C171" s="190"/>
      <c r="D171" s="190"/>
      <c r="E171" s="190"/>
      <c r="F171" s="190"/>
      <c r="G171" s="190"/>
      <c r="H171" s="190"/>
      <c r="I171" s="190"/>
      <c r="J171" s="190"/>
      <c r="K171" s="190"/>
      <c r="L171" s="190"/>
      <c r="M171" s="190"/>
      <c r="N171" s="190"/>
      <c r="O171" s="190"/>
      <c r="P171" s="190"/>
      <c r="Q171" s="190"/>
      <c r="R171" s="190"/>
      <c r="S171" s="190"/>
      <c r="T171" s="191"/>
      <c r="U171" s="23"/>
      <c r="V171" s="23"/>
      <c r="W171" s="23"/>
      <c r="X171" s="23"/>
      <c r="Y171" s="23"/>
      <c r="Z171" s="23"/>
    </row>
    <row r="172" spans="1:26" ht="10.5" customHeight="1" thickBot="1">
      <c r="A172" s="23"/>
      <c r="B172" s="192"/>
      <c r="C172" s="193"/>
      <c r="D172" s="193"/>
      <c r="E172" s="193"/>
      <c r="F172" s="193"/>
      <c r="G172" s="193"/>
      <c r="H172" s="193"/>
      <c r="I172" s="193"/>
      <c r="J172" s="193"/>
      <c r="K172" s="193"/>
      <c r="L172" s="193"/>
      <c r="M172" s="193"/>
      <c r="N172" s="193"/>
      <c r="O172" s="193"/>
      <c r="P172" s="193"/>
      <c r="Q172" s="193"/>
      <c r="R172" s="193"/>
      <c r="S172" s="193"/>
      <c r="T172" s="194"/>
      <c r="U172" s="23"/>
      <c r="V172" s="23"/>
      <c r="W172" s="23"/>
      <c r="X172" s="23"/>
      <c r="Y172" s="23"/>
      <c r="Z172" s="23"/>
    </row>
    <row r="173" spans="1:26" ht="84.9" customHeight="1" thickBot="1">
      <c r="A173" s="23"/>
      <c r="B173" s="200">
        <v>8</v>
      </c>
      <c r="C173" s="411" t="s">
        <v>306</v>
      </c>
      <c r="D173" s="412"/>
      <c r="E173" s="412"/>
      <c r="F173" s="412"/>
      <c r="G173" s="412"/>
      <c r="H173" s="412"/>
      <c r="I173" s="412"/>
      <c r="J173" s="412"/>
      <c r="K173" s="412"/>
      <c r="L173" s="412"/>
      <c r="M173" s="412"/>
      <c r="N173" s="412"/>
      <c r="O173" s="412"/>
      <c r="P173" s="412"/>
      <c r="Q173" s="412"/>
      <c r="R173" s="412"/>
      <c r="S173" s="412"/>
      <c r="T173" s="413"/>
      <c r="U173" s="23"/>
      <c r="V173" s="23"/>
      <c r="W173" s="23"/>
      <c r="X173" s="23"/>
      <c r="Y173" s="23"/>
      <c r="Z173" s="23"/>
    </row>
    <row r="174" spans="1:26" ht="24.75" customHeight="1">
      <c r="A174" s="23"/>
      <c r="B174" s="201"/>
      <c r="C174" s="378" t="s">
        <v>206</v>
      </c>
      <c r="D174" s="169"/>
      <c r="E174" s="182"/>
      <c r="F174" s="169"/>
      <c r="G174" s="169"/>
      <c r="H174" s="169"/>
      <c r="I174" s="169"/>
      <c r="J174" s="169"/>
      <c r="K174" s="169"/>
      <c r="L174" s="169"/>
      <c r="M174" s="169"/>
      <c r="N174" s="169"/>
      <c r="O174" s="169"/>
      <c r="P174" s="169"/>
      <c r="Q174" s="169"/>
      <c r="R174" s="169"/>
      <c r="S174" s="169"/>
      <c r="T174" s="90"/>
      <c r="U174" s="23"/>
      <c r="V174" s="23"/>
      <c r="W174" s="23"/>
      <c r="X174" s="23"/>
      <c r="Y174" s="23"/>
      <c r="Z174" s="23"/>
    </row>
    <row r="175" spans="1:26" ht="36.75" customHeight="1">
      <c r="A175" s="23"/>
      <c r="B175" s="201"/>
      <c r="C175" s="86" t="s">
        <v>169</v>
      </c>
      <c r="D175" s="85" t="s">
        <v>170</v>
      </c>
      <c r="E175" s="424" t="s">
        <v>292</v>
      </c>
      <c r="F175" s="425"/>
      <c r="G175" s="425"/>
      <c r="H175" s="425"/>
      <c r="I175" s="425"/>
      <c r="J175" s="425"/>
      <c r="K175" s="425"/>
      <c r="L175" s="426"/>
      <c r="M175" s="424" t="s">
        <v>281</v>
      </c>
      <c r="N175" s="425"/>
      <c r="O175" s="425"/>
      <c r="P175" s="425"/>
      <c r="Q175" s="425"/>
      <c r="R175" s="425"/>
      <c r="S175" s="425"/>
      <c r="T175" s="427"/>
      <c r="U175" s="23"/>
      <c r="V175" s="23"/>
      <c r="W175" s="23"/>
      <c r="X175" s="23"/>
      <c r="Y175" s="23"/>
      <c r="Z175" s="23"/>
    </row>
    <row r="176" spans="1:26" ht="12.9" customHeight="1">
      <c r="A176" s="23"/>
      <c r="B176" s="201"/>
      <c r="C176" s="296" t="s">
        <v>207</v>
      </c>
      <c r="D176" s="88" t="s">
        <v>208</v>
      </c>
      <c r="E176" s="292"/>
      <c r="F176" s="406"/>
      <c r="G176" s="406"/>
      <c r="H176" s="406"/>
      <c r="I176" s="406"/>
      <c r="J176" s="406"/>
      <c r="K176" s="406"/>
      <c r="L176" s="407"/>
      <c r="M176" s="408"/>
      <c r="N176" s="406"/>
      <c r="O176" s="406"/>
      <c r="P176" s="406"/>
      <c r="Q176" s="406"/>
      <c r="R176" s="406"/>
      <c r="S176" s="406"/>
      <c r="T176" s="409"/>
      <c r="U176" s="23"/>
      <c r="V176" s="23"/>
      <c r="W176" s="23"/>
      <c r="X176" s="23"/>
      <c r="Y176" s="23"/>
      <c r="Z176" s="23"/>
    </row>
    <row r="177" spans="1:26" ht="92.4" customHeight="1">
      <c r="A177" s="23"/>
      <c r="B177" s="201"/>
      <c r="C177" s="297"/>
      <c r="D177" s="89" t="s">
        <v>209</v>
      </c>
      <c r="E177" s="437">
        <v>120</v>
      </c>
      <c r="F177" s="215"/>
      <c r="G177" s="215"/>
      <c r="H177" s="215"/>
      <c r="I177" s="215"/>
      <c r="J177" s="215"/>
      <c r="K177" s="215"/>
      <c r="L177" s="342"/>
      <c r="M177" s="339" t="s">
        <v>176</v>
      </c>
      <c r="N177" s="215"/>
      <c r="O177" s="215"/>
      <c r="P177" s="215"/>
      <c r="Q177" s="215"/>
      <c r="R177" s="215"/>
      <c r="S177" s="215"/>
      <c r="T177" s="216"/>
      <c r="U177" s="23"/>
      <c r="V177" s="23"/>
      <c r="W177" s="23"/>
      <c r="X177" s="23"/>
      <c r="Y177" s="23"/>
      <c r="Z177" s="23"/>
    </row>
    <row r="178" spans="1:26" ht="15" customHeight="1">
      <c r="A178" s="23"/>
      <c r="B178" s="201"/>
      <c r="C178" s="438"/>
      <c r="D178" s="264"/>
      <c r="E178" s="264"/>
      <c r="F178" s="264"/>
      <c r="G178" s="264"/>
      <c r="H178" s="264"/>
      <c r="I178" s="264"/>
      <c r="J178" s="264"/>
      <c r="K178" s="264"/>
      <c r="L178" s="264"/>
      <c r="M178" s="264"/>
      <c r="N178" s="264"/>
      <c r="O178" s="264"/>
      <c r="P178" s="264"/>
      <c r="Q178" s="264"/>
      <c r="R178" s="264"/>
      <c r="S178" s="264"/>
      <c r="T178" s="439"/>
      <c r="U178" s="23"/>
      <c r="V178" s="23"/>
      <c r="W178" s="23"/>
      <c r="X178" s="23"/>
      <c r="Y178" s="23"/>
      <c r="Z178" s="23"/>
    </row>
    <row r="179" spans="1:26" ht="35.4" customHeight="1">
      <c r="A179" s="23"/>
      <c r="B179" s="201"/>
      <c r="C179" s="34" t="s">
        <v>210</v>
      </c>
      <c r="D179" s="88" t="s">
        <v>211</v>
      </c>
      <c r="E179" s="292"/>
      <c r="F179" s="406"/>
      <c r="G179" s="406"/>
      <c r="H179" s="406"/>
      <c r="I179" s="406"/>
      <c r="J179" s="406"/>
      <c r="K179" s="406"/>
      <c r="L179" s="407"/>
      <c r="M179" s="408"/>
      <c r="N179" s="406"/>
      <c r="O179" s="406"/>
      <c r="P179" s="406"/>
      <c r="Q179" s="406"/>
      <c r="R179" s="406"/>
      <c r="S179" s="406"/>
      <c r="T179" s="409"/>
      <c r="U179" s="23"/>
      <c r="V179" s="23"/>
      <c r="W179" s="23"/>
      <c r="X179" s="23"/>
      <c r="Y179" s="23"/>
      <c r="Z179" s="23"/>
    </row>
    <row r="180" spans="1:26" ht="15" customHeight="1">
      <c r="A180" s="23"/>
      <c r="B180" s="201"/>
      <c r="C180" s="440"/>
      <c r="D180" s="169"/>
      <c r="E180" s="169"/>
      <c r="F180" s="169"/>
      <c r="G180" s="169"/>
      <c r="H180" s="169"/>
      <c r="I180" s="169"/>
      <c r="J180" s="169"/>
      <c r="K180" s="169"/>
      <c r="L180" s="169"/>
      <c r="M180" s="169"/>
      <c r="N180" s="169"/>
      <c r="O180" s="169"/>
      <c r="P180" s="169"/>
      <c r="Q180" s="169"/>
      <c r="R180" s="169"/>
      <c r="S180" s="169"/>
      <c r="T180" s="170"/>
      <c r="U180" s="23"/>
      <c r="V180" s="23"/>
      <c r="W180" s="23"/>
      <c r="X180" s="23"/>
      <c r="Y180" s="23"/>
      <c r="Z180" s="23"/>
    </row>
    <row r="181" spans="1:26" ht="37.5" customHeight="1" thickBot="1">
      <c r="A181" s="23"/>
      <c r="B181" s="201"/>
      <c r="C181" s="34" t="s">
        <v>212</v>
      </c>
      <c r="D181" s="87" t="s">
        <v>213</v>
      </c>
      <c r="E181" s="292"/>
      <c r="F181" s="406"/>
      <c r="G181" s="406"/>
      <c r="H181" s="406"/>
      <c r="I181" s="406"/>
      <c r="J181" s="406"/>
      <c r="K181" s="406"/>
      <c r="L181" s="407"/>
      <c r="M181" s="408"/>
      <c r="N181" s="406"/>
      <c r="O181" s="406"/>
      <c r="P181" s="406"/>
      <c r="Q181" s="406"/>
      <c r="R181" s="406"/>
      <c r="S181" s="406"/>
      <c r="T181" s="409"/>
      <c r="U181" s="23"/>
      <c r="V181" s="23"/>
      <c r="W181" s="23"/>
      <c r="X181" s="23"/>
      <c r="Y181" s="23"/>
      <c r="Z181" s="23"/>
    </row>
    <row r="182" spans="1:26" ht="7.5" customHeight="1">
      <c r="A182" s="23"/>
      <c r="B182" s="186" t="s">
        <v>214</v>
      </c>
      <c r="C182" s="187"/>
      <c r="D182" s="187"/>
      <c r="E182" s="187"/>
      <c r="F182" s="187"/>
      <c r="G182" s="187"/>
      <c r="H182" s="187"/>
      <c r="I182" s="187"/>
      <c r="J182" s="187"/>
      <c r="K182" s="187"/>
      <c r="L182" s="187"/>
      <c r="M182" s="187"/>
      <c r="N182" s="187"/>
      <c r="O182" s="187"/>
      <c r="P182" s="187"/>
      <c r="Q182" s="187"/>
      <c r="R182" s="187"/>
      <c r="S182" s="187"/>
      <c r="T182" s="188"/>
      <c r="U182" s="23"/>
      <c r="V182" s="23"/>
      <c r="W182" s="23"/>
      <c r="X182" s="23"/>
      <c r="Y182" s="23"/>
      <c r="Z182" s="23"/>
    </row>
    <row r="183" spans="1:26" ht="7.5" customHeight="1">
      <c r="A183" s="23"/>
      <c r="B183" s="189"/>
      <c r="C183" s="190"/>
      <c r="D183" s="190"/>
      <c r="E183" s="190"/>
      <c r="F183" s="190"/>
      <c r="G183" s="190"/>
      <c r="H183" s="190"/>
      <c r="I183" s="190"/>
      <c r="J183" s="190"/>
      <c r="K183" s="190"/>
      <c r="L183" s="190"/>
      <c r="M183" s="190"/>
      <c r="N183" s="190"/>
      <c r="O183" s="190"/>
      <c r="P183" s="190"/>
      <c r="Q183" s="190"/>
      <c r="R183" s="190"/>
      <c r="S183" s="190"/>
      <c r="T183" s="191"/>
      <c r="U183" s="23"/>
      <c r="V183" s="23"/>
      <c r="W183" s="23"/>
      <c r="X183" s="23"/>
      <c r="Y183" s="23"/>
      <c r="Z183" s="23"/>
    </row>
    <row r="184" spans="1:26" ht="7.5" customHeight="1" thickBot="1">
      <c r="A184" s="23"/>
      <c r="B184" s="192"/>
      <c r="C184" s="193"/>
      <c r="D184" s="193"/>
      <c r="E184" s="193"/>
      <c r="F184" s="193"/>
      <c r="G184" s="193"/>
      <c r="H184" s="193"/>
      <c r="I184" s="193"/>
      <c r="J184" s="193"/>
      <c r="K184" s="193"/>
      <c r="L184" s="193"/>
      <c r="M184" s="193"/>
      <c r="N184" s="193"/>
      <c r="O184" s="193"/>
      <c r="P184" s="193"/>
      <c r="Q184" s="193"/>
      <c r="R184" s="193"/>
      <c r="S184" s="193"/>
      <c r="T184" s="194"/>
      <c r="U184" s="23"/>
      <c r="V184" s="23"/>
      <c r="W184" s="23"/>
      <c r="X184" s="23"/>
      <c r="Y184" s="23"/>
      <c r="Z184" s="23"/>
    </row>
    <row r="185" spans="1:26" ht="106.5" customHeight="1" thickBot="1">
      <c r="A185" s="23"/>
      <c r="B185" s="200">
        <v>9</v>
      </c>
      <c r="C185" s="411" t="s">
        <v>307</v>
      </c>
      <c r="D185" s="412"/>
      <c r="E185" s="412"/>
      <c r="F185" s="412"/>
      <c r="G185" s="412"/>
      <c r="H185" s="412"/>
      <c r="I185" s="412"/>
      <c r="J185" s="412"/>
      <c r="K185" s="412"/>
      <c r="L185" s="412"/>
      <c r="M185" s="412"/>
      <c r="N185" s="412"/>
      <c r="O185" s="412"/>
      <c r="P185" s="412"/>
      <c r="Q185" s="412"/>
      <c r="R185" s="412"/>
      <c r="S185" s="412"/>
      <c r="T185" s="413"/>
      <c r="U185" s="23"/>
      <c r="V185" s="23"/>
      <c r="W185" s="23"/>
      <c r="X185" s="23"/>
      <c r="Y185" s="23"/>
      <c r="Z185" s="23"/>
    </row>
    <row r="186" spans="1:26" ht="24.75" customHeight="1">
      <c r="A186" s="23"/>
      <c r="B186" s="201"/>
      <c r="C186" s="378" t="s">
        <v>308</v>
      </c>
      <c r="D186" s="169"/>
      <c r="E186" s="182"/>
      <c r="F186" s="169"/>
      <c r="G186" s="169"/>
      <c r="H186" s="169"/>
      <c r="I186" s="169"/>
      <c r="J186" s="169"/>
      <c r="K186" s="169"/>
      <c r="L186" s="169"/>
      <c r="M186" s="169"/>
      <c r="N186" s="169"/>
      <c r="O186" s="169"/>
      <c r="P186" s="169"/>
      <c r="Q186" s="169"/>
      <c r="R186" s="169"/>
      <c r="S186" s="169"/>
      <c r="T186" s="170"/>
      <c r="U186" s="23"/>
      <c r="V186" s="23"/>
      <c r="W186" s="23"/>
      <c r="X186" s="23"/>
      <c r="Y186" s="23"/>
      <c r="Z186" s="23"/>
    </row>
    <row r="187" spans="1:26" ht="33.75" customHeight="1">
      <c r="A187" s="23"/>
      <c r="B187" s="201"/>
      <c r="C187" s="86" t="s">
        <v>169</v>
      </c>
      <c r="D187" s="85" t="s">
        <v>170</v>
      </c>
      <c r="E187" s="424" t="s">
        <v>292</v>
      </c>
      <c r="F187" s="425"/>
      <c r="G187" s="425"/>
      <c r="H187" s="425"/>
      <c r="I187" s="425"/>
      <c r="J187" s="425"/>
      <c r="K187" s="425"/>
      <c r="L187" s="426"/>
      <c r="M187" s="424" t="s">
        <v>281</v>
      </c>
      <c r="N187" s="425"/>
      <c r="O187" s="425"/>
      <c r="P187" s="425"/>
      <c r="Q187" s="425"/>
      <c r="R187" s="425"/>
      <c r="S187" s="425"/>
      <c r="T187" s="427"/>
      <c r="U187" s="23"/>
      <c r="V187" s="23"/>
      <c r="W187" s="23"/>
      <c r="X187" s="23"/>
      <c r="Y187" s="23"/>
      <c r="Z187" s="23"/>
    </row>
    <row r="188" spans="1:26" ht="57" customHeight="1">
      <c r="A188" s="23"/>
      <c r="B188" s="201"/>
      <c r="C188" s="28" t="s">
        <v>217</v>
      </c>
      <c r="D188" s="83" t="s">
        <v>309</v>
      </c>
      <c r="E188" s="292"/>
      <c r="F188" s="406"/>
      <c r="G188" s="406"/>
      <c r="H188" s="406"/>
      <c r="I188" s="406"/>
      <c r="J188" s="406"/>
      <c r="K188" s="406"/>
      <c r="L188" s="407"/>
      <c r="M188" s="408"/>
      <c r="N188" s="406"/>
      <c r="O188" s="406"/>
      <c r="P188" s="406"/>
      <c r="Q188" s="406"/>
      <c r="R188" s="406"/>
      <c r="S188" s="406"/>
      <c r="T188" s="409"/>
      <c r="U188" s="23"/>
      <c r="V188" s="23"/>
      <c r="W188" s="23"/>
      <c r="X188" s="23"/>
      <c r="Y188" s="23"/>
      <c r="Z188" s="23"/>
    </row>
    <row r="189" spans="1:26" ht="15" customHeight="1">
      <c r="A189" s="23"/>
      <c r="B189" s="201"/>
      <c r="C189" s="440"/>
      <c r="D189" s="169"/>
      <c r="E189" s="169"/>
      <c r="F189" s="169"/>
      <c r="G189" s="169"/>
      <c r="H189" s="169"/>
      <c r="I189" s="169"/>
      <c r="J189" s="169"/>
      <c r="K189" s="169"/>
      <c r="L189" s="169"/>
      <c r="M189" s="169"/>
      <c r="N189" s="169"/>
      <c r="O189" s="169"/>
      <c r="P189" s="169"/>
      <c r="Q189" s="169"/>
      <c r="R189" s="169"/>
      <c r="S189" s="169"/>
      <c r="T189" s="170"/>
      <c r="U189" s="23"/>
      <c r="V189" s="23"/>
      <c r="W189" s="23"/>
      <c r="X189" s="23"/>
      <c r="Y189" s="23"/>
      <c r="Z189" s="23"/>
    </row>
    <row r="190" spans="1:26" ht="66.900000000000006" customHeight="1">
      <c r="A190" s="23"/>
      <c r="B190" s="201"/>
      <c r="C190" s="28" t="s">
        <v>219</v>
      </c>
      <c r="D190" s="84" t="s">
        <v>220</v>
      </c>
      <c r="E190" s="437">
        <v>1</v>
      </c>
      <c r="F190" s="215"/>
      <c r="G190" s="215"/>
      <c r="H190" s="215"/>
      <c r="I190" s="215"/>
      <c r="J190" s="215"/>
      <c r="K190" s="215"/>
      <c r="L190" s="342"/>
      <c r="M190" s="339" t="s">
        <v>176</v>
      </c>
      <c r="N190" s="215"/>
      <c r="O190" s="215"/>
      <c r="P190" s="215"/>
      <c r="Q190" s="215"/>
      <c r="R190" s="215"/>
      <c r="S190" s="215"/>
      <c r="T190" s="216"/>
      <c r="U190" s="23"/>
      <c r="V190" s="23"/>
      <c r="W190" s="23"/>
      <c r="X190" s="23"/>
      <c r="Y190" s="23"/>
      <c r="Z190" s="23"/>
    </row>
    <row r="191" spans="1:26" ht="15" customHeight="1">
      <c r="A191" s="23"/>
      <c r="B191" s="201"/>
      <c r="C191" s="440"/>
      <c r="D191" s="169"/>
      <c r="E191" s="169"/>
      <c r="F191" s="169"/>
      <c r="G191" s="169"/>
      <c r="H191" s="169"/>
      <c r="I191" s="169"/>
      <c r="J191" s="169"/>
      <c r="K191" s="169"/>
      <c r="L191" s="169"/>
      <c r="M191" s="169"/>
      <c r="N191" s="169"/>
      <c r="O191" s="169"/>
      <c r="P191" s="169"/>
      <c r="Q191" s="169"/>
      <c r="R191" s="169"/>
      <c r="S191" s="169"/>
      <c r="T191" s="170"/>
      <c r="U191" s="23"/>
      <c r="V191" s="23"/>
      <c r="W191" s="23"/>
      <c r="X191" s="23"/>
      <c r="Y191" s="23"/>
      <c r="Z191" s="23"/>
    </row>
    <row r="192" spans="1:26" ht="12.9" customHeight="1">
      <c r="A192" s="23"/>
      <c r="B192" s="201"/>
      <c r="C192" s="436" t="s">
        <v>221</v>
      </c>
      <c r="D192" s="83" t="s">
        <v>310</v>
      </c>
      <c r="E192" s="292"/>
      <c r="F192" s="406"/>
      <c r="G192" s="406"/>
      <c r="H192" s="406"/>
      <c r="I192" s="406"/>
      <c r="J192" s="406"/>
      <c r="K192" s="406"/>
      <c r="L192" s="407"/>
      <c r="M192" s="408"/>
      <c r="N192" s="406"/>
      <c r="O192" s="406"/>
      <c r="P192" s="406"/>
      <c r="Q192" s="406"/>
      <c r="R192" s="406"/>
      <c r="S192" s="406"/>
      <c r="T192" s="409"/>
      <c r="U192" s="23"/>
      <c r="V192" s="23"/>
      <c r="W192" s="23"/>
      <c r="X192" s="23"/>
      <c r="Y192" s="23"/>
      <c r="Z192" s="23"/>
    </row>
    <row r="193" spans="1:26" ht="75.75" customHeight="1">
      <c r="A193" s="23"/>
      <c r="B193" s="201"/>
      <c r="C193" s="265"/>
      <c r="D193" s="84" t="s">
        <v>222</v>
      </c>
      <c r="E193" s="437">
        <v>1</v>
      </c>
      <c r="F193" s="215"/>
      <c r="G193" s="215"/>
      <c r="H193" s="215"/>
      <c r="I193" s="215"/>
      <c r="J193" s="215"/>
      <c r="K193" s="215"/>
      <c r="L193" s="342"/>
      <c r="M193" s="339" t="s">
        <v>176</v>
      </c>
      <c r="N193" s="215"/>
      <c r="O193" s="215"/>
      <c r="P193" s="215"/>
      <c r="Q193" s="215"/>
      <c r="R193" s="215"/>
      <c r="S193" s="215"/>
      <c r="T193" s="216"/>
      <c r="U193" s="23"/>
      <c r="V193" s="23"/>
      <c r="W193" s="23"/>
      <c r="X193" s="23"/>
      <c r="Y193" s="23"/>
      <c r="Z193" s="23"/>
    </row>
    <row r="194" spans="1:26" ht="15" customHeight="1">
      <c r="A194" s="23"/>
      <c r="B194" s="201"/>
      <c r="C194" s="438"/>
      <c r="D194" s="264"/>
      <c r="E194" s="264"/>
      <c r="F194" s="264"/>
      <c r="G194" s="264"/>
      <c r="H194" s="264"/>
      <c r="I194" s="264"/>
      <c r="J194" s="264"/>
      <c r="K194" s="264"/>
      <c r="L194" s="264"/>
      <c r="M194" s="264"/>
      <c r="N194" s="264"/>
      <c r="O194" s="264"/>
      <c r="P194" s="264"/>
      <c r="Q194" s="264"/>
      <c r="R194" s="264"/>
      <c r="S194" s="264"/>
      <c r="T194" s="439"/>
      <c r="U194" s="23"/>
      <c r="V194" s="23"/>
      <c r="W194" s="23"/>
      <c r="X194" s="23"/>
      <c r="Y194" s="23"/>
      <c r="Z194" s="23"/>
    </row>
    <row r="195" spans="1:26" ht="34.5" customHeight="1">
      <c r="A195" s="23"/>
      <c r="B195" s="201"/>
      <c r="C195" s="28" t="s">
        <v>223</v>
      </c>
      <c r="D195" s="83" t="s">
        <v>224</v>
      </c>
      <c r="E195" s="292"/>
      <c r="F195" s="406"/>
      <c r="G195" s="406"/>
      <c r="H195" s="406"/>
      <c r="I195" s="406"/>
      <c r="J195" s="406"/>
      <c r="K195" s="406"/>
      <c r="L195" s="407"/>
      <c r="M195" s="408"/>
      <c r="N195" s="406"/>
      <c r="O195" s="406"/>
      <c r="P195" s="406"/>
      <c r="Q195" s="406"/>
      <c r="R195" s="406"/>
      <c r="S195" s="406"/>
      <c r="T195" s="409"/>
      <c r="U195" s="23"/>
      <c r="V195" s="23"/>
      <c r="W195" s="23"/>
      <c r="X195" s="23"/>
      <c r="Y195" s="23"/>
      <c r="Z195" s="23"/>
    </row>
    <row r="196" spans="1:26" ht="15" customHeight="1">
      <c r="A196" s="23"/>
      <c r="B196" s="201"/>
      <c r="C196" s="440"/>
      <c r="D196" s="169"/>
      <c r="E196" s="169"/>
      <c r="F196" s="169"/>
      <c r="G196" s="169"/>
      <c r="H196" s="169"/>
      <c r="I196" s="169"/>
      <c r="J196" s="169"/>
      <c r="K196" s="169"/>
      <c r="L196" s="169"/>
      <c r="M196" s="169"/>
      <c r="N196" s="169"/>
      <c r="O196" s="169"/>
      <c r="P196" s="169"/>
      <c r="Q196" s="169"/>
      <c r="R196" s="169"/>
      <c r="S196" s="169"/>
      <c r="T196" s="170"/>
      <c r="U196" s="23"/>
      <c r="V196" s="23"/>
      <c r="W196" s="23"/>
      <c r="X196" s="23"/>
      <c r="Y196" s="23"/>
      <c r="Z196" s="23"/>
    </row>
    <row r="197" spans="1:26" ht="35.1" customHeight="1">
      <c r="A197" s="23"/>
      <c r="B197" s="201"/>
      <c r="C197" s="28" t="s">
        <v>225</v>
      </c>
      <c r="D197" s="83" t="s">
        <v>226</v>
      </c>
      <c r="E197" s="292"/>
      <c r="F197" s="406"/>
      <c r="G197" s="406"/>
      <c r="H197" s="406"/>
      <c r="I197" s="406"/>
      <c r="J197" s="406"/>
      <c r="K197" s="406"/>
      <c r="L197" s="407"/>
      <c r="M197" s="408"/>
      <c r="N197" s="406"/>
      <c r="O197" s="406"/>
      <c r="P197" s="406"/>
      <c r="Q197" s="406"/>
      <c r="R197" s="406"/>
      <c r="S197" s="406"/>
      <c r="T197" s="409"/>
      <c r="U197" s="23"/>
      <c r="V197" s="23"/>
      <c r="W197" s="23"/>
      <c r="X197" s="23"/>
      <c r="Y197" s="23"/>
      <c r="Z197" s="23"/>
    </row>
    <row r="198" spans="1:26" ht="15" customHeight="1">
      <c r="A198" s="23"/>
      <c r="B198" s="201"/>
      <c r="C198" s="440"/>
      <c r="D198" s="169"/>
      <c r="E198" s="169"/>
      <c r="F198" s="169"/>
      <c r="G198" s="169"/>
      <c r="H198" s="169"/>
      <c r="I198" s="169"/>
      <c r="J198" s="169"/>
      <c r="K198" s="169"/>
      <c r="L198" s="169"/>
      <c r="M198" s="169"/>
      <c r="N198" s="169"/>
      <c r="O198" s="169"/>
      <c r="P198" s="169"/>
      <c r="Q198" s="169"/>
      <c r="R198" s="169"/>
      <c r="S198" s="169"/>
      <c r="T198" s="170"/>
      <c r="U198" s="23"/>
      <c r="V198" s="23"/>
      <c r="W198" s="23"/>
      <c r="X198" s="23"/>
      <c r="Y198" s="23"/>
      <c r="Z198" s="23"/>
    </row>
    <row r="199" spans="1:26" ht="62.4" customHeight="1" thickBot="1">
      <c r="A199" s="23"/>
      <c r="B199" s="202"/>
      <c r="C199" s="28" t="s">
        <v>227</v>
      </c>
      <c r="D199" s="82" t="s">
        <v>228</v>
      </c>
      <c r="E199" s="565"/>
      <c r="F199" s="516"/>
      <c r="G199" s="516"/>
      <c r="H199" s="516"/>
      <c r="I199" s="516"/>
      <c r="J199" s="516"/>
      <c r="K199" s="516"/>
      <c r="L199" s="517"/>
      <c r="M199" s="566"/>
      <c r="N199" s="516"/>
      <c r="O199" s="516"/>
      <c r="P199" s="516"/>
      <c r="Q199" s="516"/>
      <c r="R199" s="516"/>
      <c r="S199" s="516"/>
      <c r="T199" s="567"/>
      <c r="U199" s="23"/>
      <c r="V199" s="23"/>
      <c r="W199" s="23"/>
      <c r="X199" s="23"/>
      <c r="Y199" s="23"/>
      <c r="Z199" s="23"/>
    </row>
    <row r="200" spans="1:26" ht="9" customHeight="1">
      <c r="A200" s="23"/>
      <c r="B200" s="186" t="s">
        <v>229</v>
      </c>
      <c r="C200" s="568"/>
      <c r="D200" s="568"/>
      <c r="E200" s="568"/>
      <c r="F200" s="568"/>
      <c r="G200" s="568"/>
      <c r="H200" s="568"/>
      <c r="I200" s="568"/>
      <c r="J200" s="568"/>
      <c r="K200" s="568"/>
      <c r="L200" s="568"/>
      <c r="M200" s="568"/>
      <c r="N200" s="568"/>
      <c r="O200" s="568"/>
      <c r="P200" s="568"/>
      <c r="Q200" s="568"/>
      <c r="R200" s="568"/>
      <c r="S200" s="568"/>
      <c r="T200" s="569"/>
      <c r="U200" s="23"/>
      <c r="V200" s="23"/>
      <c r="W200" s="23"/>
      <c r="X200" s="23"/>
      <c r="Y200" s="23"/>
      <c r="Z200" s="23"/>
    </row>
    <row r="201" spans="1:26" ht="9" customHeight="1">
      <c r="A201" s="23"/>
      <c r="B201" s="280"/>
      <c r="C201" s="570"/>
      <c r="D201" s="570"/>
      <c r="E201" s="570"/>
      <c r="F201" s="570"/>
      <c r="G201" s="570"/>
      <c r="H201" s="570"/>
      <c r="I201" s="570"/>
      <c r="J201" s="570"/>
      <c r="K201" s="570"/>
      <c r="L201" s="570"/>
      <c r="M201" s="570"/>
      <c r="N201" s="570"/>
      <c r="O201" s="570"/>
      <c r="P201" s="570"/>
      <c r="Q201" s="570"/>
      <c r="R201" s="570"/>
      <c r="S201" s="570"/>
      <c r="T201" s="571"/>
      <c r="U201" s="23"/>
      <c r="V201" s="23"/>
      <c r="W201" s="23"/>
      <c r="X201" s="23"/>
      <c r="Y201" s="23"/>
      <c r="Z201" s="23"/>
    </row>
    <row r="202" spans="1:26" ht="9" customHeight="1" thickBot="1">
      <c r="A202" s="23"/>
      <c r="B202" s="572"/>
      <c r="C202" s="573"/>
      <c r="D202" s="573"/>
      <c r="E202" s="573"/>
      <c r="F202" s="573"/>
      <c r="G202" s="573"/>
      <c r="H202" s="573"/>
      <c r="I202" s="573"/>
      <c r="J202" s="573"/>
      <c r="K202" s="573"/>
      <c r="L202" s="573"/>
      <c r="M202" s="573"/>
      <c r="N202" s="573"/>
      <c r="O202" s="573"/>
      <c r="P202" s="573"/>
      <c r="Q202" s="573"/>
      <c r="R202" s="573"/>
      <c r="S202" s="573"/>
      <c r="T202" s="574"/>
      <c r="U202" s="23"/>
      <c r="V202" s="23"/>
      <c r="W202" s="23"/>
      <c r="X202" s="23"/>
      <c r="Y202" s="23"/>
      <c r="Z202" s="23"/>
    </row>
    <row r="203" spans="1:26" ht="87" customHeight="1" thickBot="1">
      <c r="A203" s="23"/>
      <c r="B203" s="404">
        <v>10</v>
      </c>
      <c r="C203" s="418" t="s">
        <v>311</v>
      </c>
      <c r="D203" s="412"/>
      <c r="E203" s="412"/>
      <c r="F203" s="412"/>
      <c r="G203" s="412"/>
      <c r="H203" s="412"/>
      <c r="I203" s="412"/>
      <c r="J203" s="412"/>
      <c r="K203" s="412"/>
      <c r="L203" s="412"/>
      <c r="M203" s="412"/>
      <c r="N203" s="412"/>
      <c r="O203" s="412"/>
      <c r="P203" s="412"/>
      <c r="Q203" s="412"/>
      <c r="R203" s="412"/>
      <c r="S203" s="412"/>
      <c r="T203" s="413"/>
      <c r="U203" s="23"/>
      <c r="V203" s="23"/>
      <c r="W203" s="23"/>
      <c r="X203" s="23"/>
      <c r="Y203" s="23"/>
      <c r="Z203" s="23"/>
    </row>
    <row r="204" spans="1:26" ht="24.75" customHeight="1">
      <c r="A204" s="23"/>
      <c r="B204" s="229"/>
      <c r="C204" s="405" t="s">
        <v>231</v>
      </c>
      <c r="D204" s="260"/>
      <c r="E204" s="563" t="s">
        <v>232</v>
      </c>
      <c r="F204" s="169"/>
      <c r="G204" s="169"/>
      <c r="H204" s="169"/>
      <c r="I204" s="169"/>
      <c r="J204" s="169"/>
      <c r="K204" s="169"/>
      <c r="L204" s="169"/>
      <c r="M204" s="564" t="s">
        <v>233</v>
      </c>
      <c r="N204" s="169"/>
      <c r="O204" s="169"/>
      <c r="P204" s="169"/>
      <c r="Q204" s="169"/>
      <c r="R204" s="169"/>
      <c r="S204" s="169"/>
      <c r="T204" s="170"/>
      <c r="U204" s="23"/>
      <c r="V204" s="23"/>
      <c r="W204" s="23"/>
      <c r="X204" s="23"/>
      <c r="Y204" s="23"/>
      <c r="Z204" s="23"/>
    </row>
    <row r="205" spans="1:26" ht="24.75" customHeight="1">
      <c r="A205" s="23"/>
      <c r="B205" s="229"/>
      <c r="C205" s="417" t="s">
        <v>234</v>
      </c>
      <c r="D205" s="242"/>
      <c r="E205" s="400">
        <v>80</v>
      </c>
      <c r="F205" s="236"/>
      <c r="G205" s="236"/>
      <c r="H205" s="236"/>
      <c r="I205" s="236"/>
      <c r="J205" s="236"/>
      <c r="K205" s="236"/>
      <c r="L205" s="236"/>
      <c r="M205" s="315">
        <f>E205*1000</f>
        <v>80000</v>
      </c>
      <c r="N205" s="236"/>
      <c r="O205" s="236"/>
      <c r="P205" s="236"/>
      <c r="Q205" s="236"/>
      <c r="R205" s="236"/>
      <c r="S205" s="236"/>
      <c r="T205" s="268"/>
      <c r="U205" s="23"/>
      <c r="V205" s="23"/>
      <c r="W205" s="23"/>
      <c r="X205" s="23"/>
      <c r="Y205" s="23"/>
      <c r="Z205" s="23"/>
    </row>
    <row r="206" spans="1:26" ht="24.75" customHeight="1">
      <c r="A206" s="23"/>
      <c r="B206" s="229"/>
      <c r="C206" s="417" t="s">
        <v>235</v>
      </c>
      <c r="D206" s="242"/>
      <c r="E206" s="400">
        <v>8</v>
      </c>
      <c r="F206" s="236"/>
      <c r="G206" s="236"/>
      <c r="H206" s="236"/>
      <c r="I206" s="236"/>
      <c r="J206" s="236"/>
      <c r="K206" s="236"/>
      <c r="L206" s="236"/>
      <c r="M206" s="315">
        <f>E206*1500</f>
        <v>12000</v>
      </c>
      <c r="N206" s="236"/>
      <c r="O206" s="236"/>
      <c r="P206" s="236"/>
      <c r="Q206" s="236"/>
      <c r="R206" s="236"/>
      <c r="S206" s="236"/>
      <c r="T206" s="268"/>
      <c r="U206" s="23"/>
      <c r="V206" s="23"/>
      <c r="W206" s="23"/>
      <c r="X206" s="23"/>
      <c r="Y206" s="23"/>
      <c r="Z206" s="23"/>
    </row>
    <row r="207" spans="1:26" ht="24.75" customHeight="1">
      <c r="A207" s="23"/>
      <c r="B207" s="229"/>
      <c r="C207" s="417" t="s">
        <v>236</v>
      </c>
      <c r="D207" s="242"/>
      <c r="E207" s="400">
        <v>25</v>
      </c>
      <c r="F207" s="236"/>
      <c r="G207" s="236"/>
      <c r="H207" s="236"/>
      <c r="I207" s="236"/>
      <c r="J207" s="236"/>
      <c r="K207" s="236"/>
      <c r="L207" s="236"/>
      <c r="M207" s="315">
        <f>E207*100</f>
        <v>2500</v>
      </c>
      <c r="N207" s="236"/>
      <c r="O207" s="236"/>
      <c r="P207" s="236"/>
      <c r="Q207" s="236"/>
      <c r="R207" s="236"/>
      <c r="S207" s="236"/>
      <c r="T207" s="268"/>
      <c r="U207" s="23"/>
      <c r="V207" s="23"/>
      <c r="W207" s="23"/>
      <c r="X207" s="23"/>
      <c r="Y207" s="23"/>
      <c r="Z207" s="23"/>
    </row>
    <row r="208" spans="1:26" ht="24.75" customHeight="1">
      <c r="A208" s="23"/>
      <c r="B208" s="229"/>
      <c r="C208" s="417" t="s">
        <v>237</v>
      </c>
      <c r="D208" s="242"/>
      <c r="E208" s="400">
        <v>20</v>
      </c>
      <c r="F208" s="236"/>
      <c r="G208" s="236"/>
      <c r="H208" s="236"/>
      <c r="I208" s="236"/>
      <c r="J208" s="236"/>
      <c r="K208" s="236"/>
      <c r="L208" s="236"/>
      <c r="M208" s="315">
        <f>E208*300</f>
        <v>6000</v>
      </c>
      <c r="N208" s="236"/>
      <c r="O208" s="236"/>
      <c r="P208" s="236"/>
      <c r="Q208" s="236"/>
      <c r="R208" s="236"/>
      <c r="S208" s="236"/>
      <c r="T208" s="268"/>
      <c r="U208" s="23"/>
      <c r="V208" s="23"/>
      <c r="W208" s="23"/>
      <c r="X208" s="23"/>
      <c r="Y208" s="23"/>
      <c r="Z208" s="23"/>
    </row>
    <row r="209" spans="1:26" ht="24.75" customHeight="1">
      <c r="A209" s="23"/>
      <c r="B209" s="229"/>
      <c r="C209" s="417"/>
      <c r="D209" s="242"/>
      <c r="E209" s="400"/>
      <c r="F209" s="236"/>
      <c r="G209" s="236"/>
      <c r="H209" s="236"/>
      <c r="I209" s="236"/>
      <c r="J209" s="236"/>
      <c r="K209" s="236"/>
      <c r="L209" s="236"/>
      <c r="M209" s="315"/>
      <c r="N209" s="236"/>
      <c r="O209" s="236"/>
      <c r="P209" s="236"/>
      <c r="Q209" s="236"/>
      <c r="R209" s="236"/>
      <c r="S209" s="236"/>
      <c r="T209" s="268"/>
      <c r="U209" s="23"/>
      <c r="V209" s="23"/>
      <c r="W209" s="23"/>
      <c r="X209" s="23"/>
      <c r="Y209" s="23"/>
      <c r="Z209" s="23"/>
    </row>
    <row r="210" spans="1:26" ht="24.75" customHeight="1">
      <c r="A210" s="23"/>
      <c r="B210" s="229"/>
      <c r="C210" s="417"/>
      <c r="D210" s="242"/>
      <c r="E210" s="400"/>
      <c r="F210" s="236"/>
      <c r="G210" s="236"/>
      <c r="H210" s="236"/>
      <c r="I210" s="236"/>
      <c r="J210" s="236"/>
      <c r="K210" s="236"/>
      <c r="L210" s="236"/>
      <c r="M210" s="315"/>
      <c r="N210" s="236"/>
      <c r="O210" s="236"/>
      <c r="P210" s="236"/>
      <c r="Q210" s="236"/>
      <c r="R210" s="236"/>
      <c r="S210" s="236"/>
      <c r="T210" s="268"/>
      <c r="U210" s="23"/>
      <c r="V210" s="23"/>
      <c r="W210" s="23"/>
      <c r="X210" s="23"/>
      <c r="Y210" s="23"/>
      <c r="Z210" s="23"/>
    </row>
    <row r="211" spans="1:26" ht="24.75" customHeight="1" thickBot="1">
      <c r="A211" s="23"/>
      <c r="B211" s="232"/>
      <c r="C211" s="417"/>
      <c r="D211" s="242"/>
      <c r="E211" s="400"/>
      <c r="F211" s="236"/>
      <c r="G211" s="236"/>
      <c r="H211" s="236"/>
      <c r="I211" s="236"/>
      <c r="J211" s="236"/>
      <c r="K211" s="236"/>
      <c r="L211" s="236"/>
      <c r="M211" s="416"/>
      <c r="N211" s="224"/>
      <c r="O211" s="224"/>
      <c r="P211" s="224"/>
      <c r="Q211" s="224"/>
      <c r="R211" s="224"/>
      <c r="S211" s="224"/>
      <c r="T211" s="225"/>
      <c r="U211" s="23"/>
      <c r="V211" s="23"/>
      <c r="W211" s="23"/>
      <c r="X211" s="23"/>
      <c r="Y211" s="23"/>
      <c r="Z211" s="23"/>
    </row>
    <row r="212" spans="1:26" ht="8.25" customHeight="1">
      <c r="A212" s="23"/>
      <c r="B212" s="186" t="s">
        <v>238</v>
      </c>
      <c r="C212" s="187"/>
      <c r="D212" s="187"/>
      <c r="E212" s="187"/>
      <c r="F212" s="187"/>
      <c r="G212" s="187"/>
      <c r="H212" s="187"/>
      <c r="I212" s="187"/>
      <c r="J212" s="187"/>
      <c r="K212" s="187"/>
      <c r="L212" s="187"/>
      <c r="M212" s="187"/>
      <c r="N212" s="187"/>
      <c r="O212" s="187"/>
      <c r="P212" s="187"/>
      <c r="Q212" s="187"/>
      <c r="R212" s="187"/>
      <c r="S212" s="187"/>
      <c r="T212" s="188"/>
      <c r="U212" s="23"/>
      <c r="V212" s="23"/>
      <c r="W212" s="23"/>
      <c r="X212" s="23"/>
      <c r="Y212" s="23"/>
      <c r="Z212" s="23"/>
    </row>
    <row r="213" spans="1:26" ht="9.6" customHeight="1">
      <c r="A213" s="23"/>
      <c r="B213" s="189"/>
      <c r="C213" s="190"/>
      <c r="D213" s="190"/>
      <c r="E213" s="190"/>
      <c r="F213" s="190"/>
      <c r="G213" s="190"/>
      <c r="H213" s="190"/>
      <c r="I213" s="190"/>
      <c r="J213" s="190"/>
      <c r="K213" s="190"/>
      <c r="L213" s="190"/>
      <c r="M213" s="190"/>
      <c r="N213" s="190"/>
      <c r="O213" s="190"/>
      <c r="P213" s="190"/>
      <c r="Q213" s="190"/>
      <c r="R213" s="190"/>
      <c r="S213" s="190"/>
      <c r="T213" s="191"/>
      <c r="U213" s="23"/>
      <c r="V213" s="23"/>
      <c r="W213" s="23"/>
      <c r="X213" s="23"/>
      <c r="Y213" s="23"/>
      <c r="Z213" s="23"/>
    </row>
    <row r="214" spans="1:26" ht="7.5" customHeight="1" thickBot="1">
      <c r="A214" s="23"/>
      <c r="B214" s="192"/>
      <c r="C214" s="193"/>
      <c r="D214" s="193"/>
      <c r="E214" s="193"/>
      <c r="F214" s="193"/>
      <c r="G214" s="193"/>
      <c r="H214" s="193"/>
      <c r="I214" s="193"/>
      <c r="J214" s="193"/>
      <c r="K214" s="193"/>
      <c r="L214" s="193"/>
      <c r="M214" s="193"/>
      <c r="N214" s="193"/>
      <c r="O214" s="193"/>
      <c r="P214" s="193"/>
      <c r="Q214" s="193"/>
      <c r="R214" s="193"/>
      <c r="S214" s="193"/>
      <c r="T214" s="194"/>
      <c r="U214" s="23"/>
      <c r="V214" s="23"/>
      <c r="W214" s="23"/>
      <c r="X214" s="23"/>
      <c r="Y214" s="23"/>
      <c r="Z214" s="23"/>
    </row>
    <row r="215" spans="1:26" ht="105" customHeight="1" thickBot="1">
      <c r="A215" s="23"/>
      <c r="B215" s="200">
        <v>11</v>
      </c>
      <c r="C215" s="418" t="s">
        <v>312</v>
      </c>
      <c r="D215" s="412"/>
      <c r="E215" s="412"/>
      <c r="F215" s="412"/>
      <c r="G215" s="412"/>
      <c r="H215" s="412"/>
      <c r="I215" s="412"/>
      <c r="J215" s="412"/>
      <c r="K215" s="412"/>
      <c r="L215" s="412"/>
      <c r="M215" s="412"/>
      <c r="N215" s="412"/>
      <c r="O215" s="412"/>
      <c r="P215" s="412"/>
      <c r="Q215" s="412"/>
      <c r="R215" s="412"/>
      <c r="S215" s="412"/>
      <c r="T215" s="413"/>
      <c r="U215" s="23"/>
      <c r="V215" s="23"/>
      <c r="W215" s="23"/>
      <c r="X215" s="23"/>
      <c r="Y215" s="23"/>
      <c r="Z215" s="23"/>
    </row>
    <row r="216" spans="1:26" ht="19.5" customHeight="1">
      <c r="A216" s="23"/>
      <c r="B216" s="201"/>
      <c r="C216" s="320" t="s">
        <v>240</v>
      </c>
      <c r="D216" s="259"/>
      <c r="E216" s="259"/>
      <c r="F216" s="259"/>
      <c r="G216" s="259"/>
      <c r="H216" s="259"/>
      <c r="I216" s="259"/>
      <c r="J216" s="259"/>
      <c r="K216" s="259"/>
      <c r="L216" s="259"/>
      <c r="M216" s="259"/>
      <c r="N216" s="259"/>
      <c r="O216" s="259"/>
      <c r="P216" s="259"/>
      <c r="Q216" s="259"/>
      <c r="R216" s="259"/>
      <c r="S216" s="259"/>
      <c r="T216" s="321"/>
      <c r="U216" s="23"/>
      <c r="V216" s="23"/>
      <c r="W216" s="23"/>
      <c r="X216" s="23"/>
      <c r="Y216" s="23"/>
      <c r="Z216" s="23"/>
    </row>
    <row r="217" spans="1:26" ht="39" customHeight="1">
      <c r="A217" s="23"/>
      <c r="B217" s="201"/>
      <c r="C217" s="25" t="s">
        <v>241</v>
      </c>
      <c r="D217" s="136" t="s">
        <v>242</v>
      </c>
      <c r="E217" s="401" t="s">
        <v>243</v>
      </c>
      <c r="F217" s="402"/>
      <c r="G217" s="403"/>
      <c r="H217" s="322" t="s">
        <v>244</v>
      </c>
      <c r="I217" s="323"/>
      <c r="J217" s="323"/>
      <c r="K217" s="323"/>
      <c r="L217" s="323"/>
      <c r="M217" s="324"/>
      <c r="N217" s="325" t="s">
        <v>245</v>
      </c>
      <c r="O217" s="323"/>
      <c r="P217" s="323"/>
      <c r="Q217" s="323"/>
      <c r="R217" s="323"/>
      <c r="S217" s="323"/>
      <c r="T217" s="326"/>
      <c r="U217" s="23"/>
      <c r="V217" s="23"/>
      <c r="W217" s="23"/>
      <c r="X217" s="23"/>
      <c r="Y217" s="23"/>
      <c r="Z217" s="23"/>
    </row>
    <row r="218" spans="1:26" ht="33.9" customHeight="1">
      <c r="A218" s="23"/>
      <c r="B218" s="201"/>
      <c r="C218" s="145" t="s">
        <v>246</v>
      </c>
      <c r="D218" s="145" t="s">
        <v>247</v>
      </c>
      <c r="E218" s="333" t="s">
        <v>248</v>
      </c>
      <c r="F218" s="221"/>
      <c r="G218" s="331"/>
      <c r="H218" s="334" t="s">
        <v>249</v>
      </c>
      <c r="I218" s="236"/>
      <c r="J218" s="236"/>
      <c r="K218" s="236"/>
      <c r="L218" s="236"/>
      <c r="M218" s="242"/>
      <c r="N218" s="334" t="s">
        <v>250</v>
      </c>
      <c r="O218" s="236"/>
      <c r="P218" s="236"/>
      <c r="Q218" s="236"/>
      <c r="R218" s="236"/>
      <c r="S218" s="236"/>
      <c r="T218" s="268"/>
      <c r="U218" s="23"/>
      <c r="V218" s="23"/>
      <c r="W218" s="23"/>
      <c r="X218" s="23"/>
      <c r="Y218" s="23"/>
      <c r="Z218" s="23"/>
    </row>
    <row r="219" spans="1:26" ht="22.5" customHeight="1">
      <c r="A219" s="23"/>
      <c r="B219" s="201"/>
      <c r="C219" s="145" t="s">
        <v>246</v>
      </c>
      <c r="D219" s="145" t="s">
        <v>251</v>
      </c>
      <c r="E219" s="334" t="s">
        <v>252</v>
      </c>
      <c r="F219" s="236"/>
      <c r="G219" s="242"/>
      <c r="H219" s="334" t="s">
        <v>253</v>
      </c>
      <c r="I219" s="236"/>
      <c r="J219" s="236"/>
      <c r="K219" s="236"/>
      <c r="L219" s="236"/>
      <c r="M219" s="242"/>
      <c r="N219" s="334" t="s">
        <v>250</v>
      </c>
      <c r="O219" s="236"/>
      <c r="P219" s="236"/>
      <c r="Q219" s="236"/>
      <c r="R219" s="236"/>
      <c r="S219" s="236"/>
      <c r="T219" s="268"/>
      <c r="U219" s="23"/>
      <c r="V219" s="23"/>
      <c r="W219" s="23"/>
      <c r="X219" s="23"/>
      <c r="Y219" s="23"/>
      <c r="Z219" s="23"/>
    </row>
    <row r="220" spans="1:26" ht="24" customHeight="1">
      <c r="A220" s="23"/>
      <c r="B220" s="201"/>
      <c r="C220" s="145"/>
      <c r="D220" s="130"/>
      <c r="E220" s="334"/>
      <c r="F220" s="236"/>
      <c r="G220" s="242"/>
      <c r="H220" s="334"/>
      <c r="I220" s="236"/>
      <c r="J220" s="236"/>
      <c r="K220" s="236"/>
      <c r="L220" s="236"/>
      <c r="M220" s="242"/>
      <c r="N220" s="334"/>
      <c r="O220" s="236"/>
      <c r="P220" s="236"/>
      <c r="Q220" s="236"/>
      <c r="R220" s="236"/>
      <c r="S220" s="236"/>
      <c r="T220" s="268"/>
      <c r="U220" s="23"/>
      <c r="V220" s="23"/>
      <c r="W220" s="23"/>
      <c r="X220" s="23"/>
      <c r="Y220" s="23"/>
      <c r="Z220" s="23"/>
    </row>
    <row r="221" spans="1:26" ht="24.75" customHeight="1">
      <c r="A221" s="23"/>
      <c r="B221" s="201"/>
      <c r="C221" s="145"/>
      <c r="D221" s="145"/>
      <c r="E221" s="334"/>
      <c r="F221" s="236"/>
      <c r="G221" s="242"/>
      <c r="H221" s="334"/>
      <c r="I221" s="236"/>
      <c r="J221" s="236"/>
      <c r="K221" s="236"/>
      <c r="L221" s="236"/>
      <c r="M221" s="242"/>
      <c r="N221" s="334"/>
      <c r="O221" s="236"/>
      <c r="P221" s="236"/>
      <c r="Q221" s="236"/>
      <c r="R221" s="236"/>
      <c r="S221" s="236"/>
      <c r="T221" s="268"/>
      <c r="U221" s="23"/>
      <c r="V221" s="23"/>
      <c r="W221" s="23"/>
      <c r="X221" s="23"/>
      <c r="Y221" s="23"/>
      <c r="Z221" s="23"/>
    </row>
    <row r="222" spans="1:26" ht="24.75" customHeight="1">
      <c r="A222" s="23"/>
      <c r="B222" s="201"/>
      <c r="C222" s="145"/>
      <c r="D222" s="145"/>
      <c r="E222" s="334"/>
      <c r="F222" s="236"/>
      <c r="G222" s="242"/>
      <c r="H222" s="334"/>
      <c r="I222" s="236"/>
      <c r="J222" s="236"/>
      <c r="K222" s="236"/>
      <c r="L222" s="236"/>
      <c r="M222" s="242"/>
      <c r="N222" s="334"/>
      <c r="O222" s="236"/>
      <c r="P222" s="236"/>
      <c r="Q222" s="236"/>
      <c r="R222" s="236"/>
      <c r="S222" s="236"/>
      <c r="T222" s="268"/>
      <c r="U222" s="23"/>
      <c r="V222" s="23"/>
      <c r="W222" s="23"/>
      <c r="X222" s="23"/>
      <c r="Y222" s="23"/>
      <c r="Z222" s="23"/>
    </row>
    <row r="223" spans="1:26" ht="24.75" customHeight="1">
      <c r="A223" s="23"/>
      <c r="B223" s="201"/>
      <c r="C223" s="145"/>
      <c r="D223" s="145"/>
      <c r="E223" s="334"/>
      <c r="F223" s="236"/>
      <c r="G223" s="242"/>
      <c r="H223" s="334"/>
      <c r="I223" s="236"/>
      <c r="J223" s="236"/>
      <c r="K223" s="236"/>
      <c r="L223" s="236"/>
      <c r="M223" s="242"/>
      <c r="N223" s="334"/>
      <c r="O223" s="236"/>
      <c r="P223" s="236"/>
      <c r="Q223" s="236"/>
      <c r="R223" s="236"/>
      <c r="S223" s="236"/>
      <c r="T223" s="268"/>
      <c r="U223" s="23"/>
      <c r="V223" s="23"/>
      <c r="W223" s="23"/>
      <c r="X223" s="23"/>
      <c r="Y223" s="23"/>
      <c r="Z223" s="23"/>
    </row>
    <row r="224" spans="1:26" ht="24" customHeight="1" thickBot="1">
      <c r="A224" s="23"/>
      <c r="B224" s="202"/>
      <c r="C224" s="145"/>
      <c r="D224" s="145"/>
      <c r="E224" s="334"/>
      <c r="F224" s="236"/>
      <c r="G224" s="242"/>
      <c r="H224" s="553"/>
      <c r="I224" s="236"/>
      <c r="J224" s="236"/>
      <c r="K224" s="236"/>
      <c r="L224" s="236"/>
      <c r="M224" s="242"/>
      <c r="N224" s="334"/>
      <c r="O224" s="236"/>
      <c r="P224" s="236"/>
      <c r="Q224" s="236"/>
      <c r="R224" s="236"/>
      <c r="S224" s="236"/>
      <c r="T224" s="268"/>
      <c r="U224" s="23"/>
      <c r="V224" s="23"/>
      <c r="W224" s="23"/>
      <c r="X224" s="23"/>
      <c r="Y224" s="23"/>
      <c r="Z224" s="23"/>
    </row>
    <row r="225" spans="1:26" ht="9.75" customHeight="1">
      <c r="A225" s="23"/>
      <c r="B225" s="525" t="s">
        <v>313</v>
      </c>
      <c r="C225" s="187"/>
      <c r="D225" s="187"/>
      <c r="E225" s="187"/>
      <c r="F225" s="187"/>
      <c r="G225" s="187"/>
      <c r="H225" s="187"/>
      <c r="I225" s="187"/>
      <c r="J225" s="187"/>
      <c r="K225" s="187"/>
      <c r="L225" s="187"/>
      <c r="M225" s="187"/>
      <c r="N225" s="187"/>
      <c r="O225" s="187"/>
      <c r="P225" s="187"/>
      <c r="Q225" s="187"/>
      <c r="R225" s="187"/>
      <c r="S225" s="187"/>
      <c r="T225" s="188"/>
      <c r="U225" s="23"/>
      <c r="V225" s="23"/>
      <c r="W225" s="23"/>
      <c r="X225" s="23"/>
      <c r="Y225" s="23"/>
      <c r="Z225" s="23"/>
    </row>
    <row r="226" spans="1:26" ht="9.75" customHeight="1">
      <c r="A226" s="23"/>
      <c r="B226" s="189"/>
      <c r="C226" s="190"/>
      <c r="D226" s="190"/>
      <c r="E226" s="190"/>
      <c r="F226" s="190"/>
      <c r="G226" s="190"/>
      <c r="H226" s="190"/>
      <c r="I226" s="190"/>
      <c r="J226" s="190"/>
      <c r="K226" s="190"/>
      <c r="L226" s="190"/>
      <c r="M226" s="190"/>
      <c r="N226" s="190"/>
      <c r="O226" s="190"/>
      <c r="P226" s="190"/>
      <c r="Q226" s="190"/>
      <c r="R226" s="190"/>
      <c r="S226" s="190"/>
      <c r="T226" s="191"/>
      <c r="U226" s="23"/>
      <c r="V226" s="23"/>
      <c r="W226" s="23"/>
      <c r="X226" s="23"/>
      <c r="Y226" s="23"/>
      <c r="Z226" s="23"/>
    </row>
    <row r="227" spans="1:26" ht="9.75" customHeight="1" thickBot="1">
      <c r="A227" s="23"/>
      <c r="B227" s="192"/>
      <c r="C227" s="193"/>
      <c r="D227" s="193"/>
      <c r="E227" s="193"/>
      <c r="F227" s="193"/>
      <c r="G227" s="193"/>
      <c r="H227" s="193"/>
      <c r="I227" s="193"/>
      <c r="J227" s="193"/>
      <c r="K227" s="193"/>
      <c r="L227" s="193"/>
      <c r="M227" s="193"/>
      <c r="N227" s="193"/>
      <c r="O227" s="193"/>
      <c r="P227" s="193"/>
      <c r="Q227" s="193"/>
      <c r="R227" s="193"/>
      <c r="S227" s="193"/>
      <c r="T227" s="194"/>
      <c r="U227" s="23"/>
      <c r="V227" s="23"/>
      <c r="W227" s="23"/>
      <c r="X227" s="23"/>
      <c r="Y227" s="23"/>
      <c r="Z227" s="23"/>
    </row>
    <row r="228" spans="1:26" ht="80.099999999999994" customHeight="1" thickBot="1">
      <c r="A228" s="23"/>
      <c r="B228" s="481">
        <v>12</v>
      </c>
      <c r="C228" s="418" t="s">
        <v>314</v>
      </c>
      <c r="D228" s="412"/>
      <c r="E228" s="412"/>
      <c r="F228" s="412"/>
      <c r="G228" s="412"/>
      <c r="H228" s="412"/>
      <c r="I228" s="412"/>
      <c r="J228" s="412"/>
      <c r="K228" s="412"/>
      <c r="L228" s="412"/>
      <c r="M228" s="412"/>
      <c r="N228" s="412"/>
      <c r="O228" s="412"/>
      <c r="P228" s="412"/>
      <c r="Q228" s="412"/>
      <c r="R228" s="412"/>
      <c r="S228" s="412"/>
      <c r="T228" s="413"/>
      <c r="U228" s="23"/>
      <c r="V228" s="23"/>
      <c r="W228" s="23"/>
      <c r="X228" s="23"/>
      <c r="Y228" s="23"/>
      <c r="Z228" s="23"/>
    </row>
    <row r="229" spans="1:26" ht="16.5" customHeight="1">
      <c r="A229" s="23"/>
      <c r="B229" s="201"/>
      <c r="C229" s="482" t="s">
        <v>315</v>
      </c>
      <c r="D229" s="483"/>
      <c r="E229" s="483"/>
      <c r="F229" s="483"/>
      <c r="G229" s="483"/>
      <c r="H229" s="484"/>
      <c r="I229" s="549" t="s">
        <v>316</v>
      </c>
      <c r="J229" s="187"/>
      <c r="K229" s="187"/>
      <c r="L229" s="187"/>
      <c r="M229" s="187"/>
      <c r="N229" s="187"/>
      <c r="O229" s="550"/>
      <c r="P229" s="499" t="s">
        <v>317</v>
      </c>
      <c r="Q229" s="500"/>
      <c r="R229" s="500"/>
      <c r="S229" s="500"/>
      <c r="T229" s="501"/>
      <c r="U229" s="23"/>
      <c r="V229" s="23"/>
      <c r="W229" s="23"/>
      <c r="X229" s="23"/>
      <c r="Y229" s="23"/>
      <c r="Z229" s="23"/>
    </row>
    <row r="230" spans="1:26" ht="16.5" customHeight="1">
      <c r="A230" s="23"/>
      <c r="B230" s="201"/>
      <c r="C230" s="485"/>
      <c r="D230" s="486"/>
      <c r="E230" s="486"/>
      <c r="F230" s="486"/>
      <c r="G230" s="486"/>
      <c r="H230" s="487"/>
      <c r="I230" s="532"/>
      <c r="J230" s="323"/>
      <c r="K230" s="323"/>
      <c r="L230" s="323"/>
      <c r="M230" s="323"/>
      <c r="N230" s="323"/>
      <c r="O230" s="551"/>
      <c r="P230" s="323"/>
      <c r="Q230" s="323"/>
      <c r="R230" s="323"/>
      <c r="S230" s="323"/>
      <c r="T230" s="326"/>
      <c r="U230" s="23"/>
      <c r="V230" s="23"/>
      <c r="W230" s="23"/>
      <c r="X230" s="23"/>
      <c r="Y230" s="23"/>
      <c r="Z230" s="23"/>
    </row>
    <row r="231" spans="1:26" ht="24.75" customHeight="1">
      <c r="A231" s="23"/>
      <c r="B231" s="201"/>
      <c r="C231" s="480" t="s">
        <v>318</v>
      </c>
      <c r="D231" s="169"/>
      <c r="E231" s="169"/>
      <c r="F231" s="169"/>
      <c r="G231" s="169"/>
      <c r="H231" s="162"/>
      <c r="I231" s="478"/>
      <c r="J231" s="236"/>
      <c r="K231" s="236"/>
      <c r="L231" s="236"/>
      <c r="M231" s="236"/>
      <c r="N231" s="236"/>
      <c r="O231" s="502"/>
      <c r="P231" s="503"/>
      <c r="Q231" s="236"/>
      <c r="R231" s="236"/>
      <c r="S231" s="236"/>
      <c r="T231" s="268"/>
      <c r="U231" s="23"/>
      <c r="V231" s="23"/>
      <c r="W231" s="23"/>
      <c r="X231" s="23"/>
      <c r="Y231" s="23"/>
      <c r="Z231" s="23"/>
    </row>
    <row r="232" spans="1:26" ht="24.75" customHeight="1">
      <c r="A232" s="23"/>
      <c r="B232" s="201"/>
      <c r="C232" s="480" t="s">
        <v>319</v>
      </c>
      <c r="D232" s="169"/>
      <c r="E232" s="169"/>
      <c r="F232" s="169"/>
      <c r="G232" s="169"/>
      <c r="H232" s="162"/>
      <c r="I232" s="478"/>
      <c r="J232" s="236"/>
      <c r="K232" s="236"/>
      <c r="L232" s="236"/>
      <c r="M232" s="236"/>
      <c r="N232" s="236"/>
      <c r="O232" s="268"/>
      <c r="P232" s="479"/>
      <c r="Q232" s="236"/>
      <c r="R232" s="236"/>
      <c r="S232" s="236"/>
      <c r="T232" s="268"/>
      <c r="U232" s="23"/>
      <c r="V232" s="23"/>
      <c r="W232" s="23"/>
      <c r="X232" s="23"/>
      <c r="Y232" s="23"/>
      <c r="Z232" s="23"/>
    </row>
    <row r="233" spans="1:26" ht="24.75" customHeight="1">
      <c r="A233" s="23"/>
      <c r="B233" s="201"/>
      <c r="C233" s="480" t="s">
        <v>320</v>
      </c>
      <c r="D233" s="169"/>
      <c r="E233" s="169"/>
      <c r="F233" s="169"/>
      <c r="G233" s="169"/>
      <c r="H233" s="162"/>
      <c r="I233" s="478"/>
      <c r="J233" s="236"/>
      <c r="K233" s="236"/>
      <c r="L233" s="236"/>
      <c r="M233" s="236"/>
      <c r="N233" s="236"/>
      <c r="O233" s="268"/>
      <c r="P233" s="479"/>
      <c r="Q233" s="236"/>
      <c r="R233" s="236"/>
      <c r="S233" s="236"/>
      <c r="T233" s="268"/>
      <c r="U233" s="23"/>
      <c r="V233" s="23"/>
      <c r="W233" s="23"/>
      <c r="X233" s="23"/>
      <c r="Y233" s="23"/>
      <c r="Z233" s="23"/>
    </row>
    <row r="234" spans="1:26" ht="24.75" customHeight="1">
      <c r="A234" s="23"/>
      <c r="B234" s="201"/>
      <c r="C234" s="480" t="s">
        <v>321</v>
      </c>
      <c r="D234" s="169"/>
      <c r="E234" s="169"/>
      <c r="F234" s="169"/>
      <c r="G234" s="169"/>
      <c r="H234" s="162"/>
      <c r="I234" s="478"/>
      <c r="J234" s="236"/>
      <c r="K234" s="236"/>
      <c r="L234" s="236"/>
      <c r="M234" s="236"/>
      <c r="N234" s="236"/>
      <c r="O234" s="268"/>
      <c r="P234" s="479"/>
      <c r="Q234" s="236"/>
      <c r="R234" s="236"/>
      <c r="S234" s="236"/>
      <c r="T234" s="268"/>
      <c r="U234" s="23"/>
      <c r="V234" s="23"/>
      <c r="W234" s="23"/>
      <c r="X234" s="23"/>
      <c r="Y234" s="23"/>
      <c r="Z234" s="23"/>
    </row>
    <row r="235" spans="1:26" ht="24.75" customHeight="1">
      <c r="A235" s="23"/>
      <c r="B235" s="201"/>
      <c r="C235" s="480" t="s">
        <v>322</v>
      </c>
      <c r="D235" s="169"/>
      <c r="E235" s="169"/>
      <c r="F235" s="169"/>
      <c r="G235" s="169"/>
      <c r="H235" s="162"/>
      <c r="I235" s="478"/>
      <c r="J235" s="236"/>
      <c r="K235" s="236"/>
      <c r="L235" s="236"/>
      <c r="M235" s="236"/>
      <c r="N235" s="236"/>
      <c r="O235" s="268"/>
      <c r="P235" s="479"/>
      <c r="Q235" s="236"/>
      <c r="R235" s="236"/>
      <c r="S235" s="236"/>
      <c r="T235" s="268"/>
      <c r="U235" s="23"/>
      <c r="V235" s="23"/>
      <c r="W235" s="23"/>
      <c r="X235" s="23"/>
      <c r="Y235" s="23"/>
      <c r="Z235" s="23"/>
    </row>
    <row r="236" spans="1:26" ht="24.75" customHeight="1">
      <c r="A236" s="23"/>
      <c r="B236" s="201"/>
      <c r="C236" s="480" t="s">
        <v>323</v>
      </c>
      <c r="D236" s="169"/>
      <c r="E236" s="169"/>
      <c r="F236" s="169"/>
      <c r="G236" s="169"/>
      <c r="H236" s="162"/>
      <c r="I236" s="478"/>
      <c r="J236" s="236"/>
      <c r="K236" s="236"/>
      <c r="L236" s="236"/>
      <c r="M236" s="236"/>
      <c r="N236" s="236"/>
      <c r="O236" s="268"/>
      <c r="P236" s="479"/>
      <c r="Q236" s="236"/>
      <c r="R236" s="236"/>
      <c r="S236" s="236"/>
      <c r="T236" s="268"/>
      <c r="U236" s="23"/>
      <c r="V236" s="23"/>
      <c r="W236" s="23"/>
      <c r="X236" s="23"/>
      <c r="Y236" s="23"/>
      <c r="Z236" s="23"/>
    </row>
    <row r="237" spans="1:26" ht="24.75" customHeight="1">
      <c r="A237" s="23"/>
      <c r="B237" s="201"/>
      <c r="C237" s="480" t="s">
        <v>324</v>
      </c>
      <c r="D237" s="169"/>
      <c r="E237" s="169"/>
      <c r="F237" s="169"/>
      <c r="G237" s="169"/>
      <c r="H237" s="162"/>
      <c r="I237" s="478"/>
      <c r="J237" s="236"/>
      <c r="K237" s="236"/>
      <c r="L237" s="236"/>
      <c r="M237" s="236"/>
      <c r="N237" s="236"/>
      <c r="O237" s="268"/>
      <c r="P237" s="479"/>
      <c r="Q237" s="236"/>
      <c r="R237" s="236"/>
      <c r="S237" s="236"/>
      <c r="T237" s="268"/>
      <c r="U237" s="23"/>
      <c r="V237" s="23"/>
      <c r="W237" s="23"/>
      <c r="X237" s="23"/>
      <c r="Y237" s="23"/>
      <c r="Z237" s="23"/>
    </row>
    <row r="238" spans="1:26" ht="24.75" customHeight="1">
      <c r="A238" s="23"/>
      <c r="B238" s="201"/>
      <c r="C238" s="480" t="s">
        <v>325</v>
      </c>
      <c r="D238" s="169"/>
      <c r="E238" s="169"/>
      <c r="F238" s="169"/>
      <c r="G238" s="169"/>
      <c r="H238" s="162"/>
      <c r="I238" s="478"/>
      <c r="J238" s="236"/>
      <c r="K238" s="236"/>
      <c r="L238" s="236"/>
      <c r="M238" s="236"/>
      <c r="N238" s="236"/>
      <c r="O238" s="268"/>
      <c r="P238" s="479"/>
      <c r="Q238" s="236"/>
      <c r="R238" s="236"/>
      <c r="S238" s="236"/>
      <c r="T238" s="268"/>
      <c r="U238" s="23"/>
      <c r="V238" s="23"/>
      <c r="W238" s="23"/>
      <c r="X238" s="23"/>
      <c r="Y238" s="23"/>
      <c r="Z238" s="23"/>
    </row>
    <row r="239" spans="1:26" ht="24.75" customHeight="1">
      <c r="A239" s="23"/>
      <c r="B239" s="201"/>
      <c r="C239" s="480" t="s">
        <v>326</v>
      </c>
      <c r="D239" s="169"/>
      <c r="E239" s="169"/>
      <c r="F239" s="169"/>
      <c r="G239" s="169"/>
      <c r="H239" s="162"/>
      <c r="I239" s="478"/>
      <c r="J239" s="236"/>
      <c r="K239" s="236"/>
      <c r="L239" s="236"/>
      <c r="M239" s="236"/>
      <c r="N239" s="236"/>
      <c r="O239" s="268"/>
      <c r="P239" s="479"/>
      <c r="Q239" s="236"/>
      <c r="R239" s="236"/>
      <c r="S239" s="236"/>
      <c r="T239" s="268"/>
      <c r="U239" s="23"/>
      <c r="V239" s="23"/>
      <c r="W239" s="23"/>
      <c r="X239" s="23"/>
      <c r="Y239" s="23"/>
      <c r="Z239" s="23"/>
    </row>
    <row r="240" spans="1:26" ht="24.75" customHeight="1">
      <c r="A240" s="23"/>
      <c r="B240" s="201"/>
      <c r="C240" s="480" t="s">
        <v>327</v>
      </c>
      <c r="D240" s="169"/>
      <c r="E240" s="169"/>
      <c r="F240" s="169"/>
      <c r="G240" s="169"/>
      <c r="H240" s="162"/>
      <c r="I240" s="478"/>
      <c r="J240" s="236"/>
      <c r="K240" s="236"/>
      <c r="L240" s="236"/>
      <c r="M240" s="236"/>
      <c r="N240" s="236"/>
      <c r="O240" s="268"/>
      <c r="P240" s="479"/>
      <c r="Q240" s="236"/>
      <c r="R240" s="236"/>
      <c r="S240" s="236"/>
      <c r="T240" s="268"/>
      <c r="U240" s="23"/>
      <c r="V240" s="23"/>
      <c r="W240" s="23"/>
      <c r="X240" s="23"/>
      <c r="Y240" s="23"/>
      <c r="Z240" s="23"/>
    </row>
    <row r="241" spans="1:26" ht="24.75" customHeight="1">
      <c r="A241" s="23"/>
      <c r="B241" s="201"/>
      <c r="C241" s="480" t="s">
        <v>328</v>
      </c>
      <c r="D241" s="169"/>
      <c r="E241" s="169"/>
      <c r="F241" s="169"/>
      <c r="G241" s="169"/>
      <c r="H241" s="162"/>
      <c r="I241" s="478"/>
      <c r="J241" s="236"/>
      <c r="K241" s="236"/>
      <c r="L241" s="236"/>
      <c r="M241" s="236"/>
      <c r="N241" s="236"/>
      <c r="O241" s="268"/>
      <c r="P241" s="479"/>
      <c r="Q241" s="236"/>
      <c r="R241" s="236"/>
      <c r="S241" s="236"/>
      <c r="T241" s="268"/>
      <c r="U241" s="23"/>
      <c r="V241" s="23"/>
      <c r="W241" s="23"/>
      <c r="X241" s="23"/>
      <c r="Y241" s="23"/>
      <c r="Z241" s="23"/>
    </row>
    <row r="242" spans="1:26" ht="24.75" customHeight="1">
      <c r="A242" s="23"/>
      <c r="B242" s="201"/>
      <c r="C242" s="488" t="s">
        <v>329</v>
      </c>
      <c r="D242" s="169"/>
      <c r="E242" s="169"/>
      <c r="F242" s="169"/>
      <c r="G242" s="169"/>
      <c r="H242" s="162"/>
      <c r="I242" s="495">
        <f>SUM(I231:O241)</f>
        <v>0</v>
      </c>
      <c r="J242" s="496"/>
      <c r="K242" s="496"/>
      <c r="L242" s="496"/>
      <c r="M242" s="496"/>
      <c r="N242" s="496"/>
      <c r="O242" s="497"/>
      <c r="P242" s="498">
        <f>SUM(P231:T241)</f>
        <v>0</v>
      </c>
      <c r="Q242" s="496"/>
      <c r="R242" s="496"/>
      <c r="S242" s="496"/>
      <c r="T242" s="497"/>
      <c r="U242" s="23"/>
      <c r="V242" s="23"/>
      <c r="W242" s="23"/>
      <c r="X242" s="23"/>
      <c r="Y242" s="23"/>
      <c r="Z242" s="23"/>
    </row>
    <row r="243" spans="1:26" ht="24.75" customHeight="1">
      <c r="A243" s="23"/>
      <c r="B243" s="201"/>
      <c r="C243" s="489" t="s">
        <v>330</v>
      </c>
      <c r="D243" s="275"/>
      <c r="E243" s="275"/>
      <c r="F243" s="275"/>
      <c r="G243" s="275"/>
      <c r="H243" s="459"/>
      <c r="I243" s="478"/>
      <c r="J243" s="236"/>
      <c r="K243" s="236"/>
      <c r="L243" s="236"/>
      <c r="M243" s="236"/>
      <c r="N243" s="236"/>
      <c r="O243" s="268"/>
      <c r="P243" s="479"/>
      <c r="Q243" s="236"/>
      <c r="R243" s="236"/>
      <c r="S243" s="236"/>
      <c r="T243" s="268"/>
      <c r="U243" s="23"/>
      <c r="V243" s="23"/>
      <c r="W243" s="23"/>
      <c r="X243" s="23"/>
      <c r="Y243" s="23"/>
      <c r="Z243" s="23"/>
    </row>
    <row r="244" spans="1:26" ht="24.75" customHeight="1" thickBot="1">
      <c r="A244" s="23"/>
      <c r="B244" s="202"/>
      <c r="C244" s="490" t="s">
        <v>331</v>
      </c>
      <c r="D244" s="270"/>
      <c r="E244" s="270"/>
      <c r="F244" s="270"/>
      <c r="G244" s="270"/>
      <c r="H244" s="271"/>
      <c r="I244" s="491">
        <f>I242+I243</f>
        <v>0</v>
      </c>
      <c r="J244" s="492"/>
      <c r="K244" s="492"/>
      <c r="L244" s="492"/>
      <c r="M244" s="492"/>
      <c r="N244" s="492"/>
      <c r="O244" s="493"/>
      <c r="P244" s="494">
        <f>P242+P243</f>
        <v>0</v>
      </c>
      <c r="Q244" s="492"/>
      <c r="R244" s="492"/>
      <c r="S244" s="492"/>
      <c r="T244" s="493"/>
      <c r="U244" s="23"/>
      <c r="V244" s="23"/>
      <c r="W244" s="23"/>
      <c r="X244" s="23"/>
      <c r="Y244" s="23"/>
      <c r="Z244" s="23"/>
    </row>
    <row r="245" spans="1:26" ht="7.5" customHeight="1">
      <c r="A245" s="23"/>
      <c r="B245" s="525" t="s">
        <v>332</v>
      </c>
      <c r="C245" s="187"/>
      <c r="D245" s="187"/>
      <c r="E245" s="187"/>
      <c r="F245" s="187"/>
      <c r="G245" s="187"/>
      <c r="H245" s="187"/>
      <c r="I245" s="187"/>
      <c r="J245" s="187"/>
      <c r="K245" s="187"/>
      <c r="L245" s="187"/>
      <c r="M245" s="187"/>
      <c r="N245" s="187"/>
      <c r="O245" s="187"/>
      <c r="P245" s="187"/>
      <c r="Q245" s="187"/>
      <c r="R245" s="187"/>
      <c r="S245" s="187"/>
      <c r="T245" s="188"/>
      <c r="U245" s="23"/>
      <c r="V245" s="23"/>
      <c r="W245" s="23"/>
      <c r="X245" s="23"/>
      <c r="Y245" s="23"/>
      <c r="Z245" s="23"/>
    </row>
    <row r="246" spans="1:26" ht="7.5" customHeight="1">
      <c r="A246" s="23"/>
      <c r="B246" s="189"/>
      <c r="C246" s="190"/>
      <c r="D246" s="190"/>
      <c r="E246" s="190"/>
      <c r="F246" s="190"/>
      <c r="G246" s="190"/>
      <c r="H246" s="190"/>
      <c r="I246" s="190"/>
      <c r="J246" s="190"/>
      <c r="K246" s="190"/>
      <c r="L246" s="190"/>
      <c r="M246" s="190"/>
      <c r="N246" s="190"/>
      <c r="O246" s="190"/>
      <c r="P246" s="190"/>
      <c r="Q246" s="190"/>
      <c r="R246" s="190"/>
      <c r="S246" s="190"/>
      <c r="T246" s="191"/>
      <c r="U246" s="23"/>
      <c r="V246" s="23"/>
      <c r="W246" s="23"/>
      <c r="X246" s="23"/>
      <c r="Y246" s="23"/>
      <c r="Z246" s="23"/>
    </row>
    <row r="247" spans="1:26" ht="7.5" customHeight="1" thickBot="1">
      <c r="A247" s="23"/>
      <c r="B247" s="192"/>
      <c r="C247" s="193"/>
      <c r="D247" s="193"/>
      <c r="E247" s="193"/>
      <c r="F247" s="193"/>
      <c r="G247" s="193"/>
      <c r="H247" s="193"/>
      <c r="I247" s="193"/>
      <c r="J247" s="193"/>
      <c r="K247" s="193"/>
      <c r="L247" s="193"/>
      <c r="M247" s="193"/>
      <c r="N247" s="193"/>
      <c r="O247" s="193"/>
      <c r="P247" s="193"/>
      <c r="Q247" s="193"/>
      <c r="R247" s="193"/>
      <c r="S247" s="193"/>
      <c r="T247" s="194"/>
      <c r="U247" s="23"/>
      <c r="V247" s="23"/>
      <c r="W247" s="23"/>
      <c r="X247" s="23"/>
      <c r="Y247" s="23"/>
      <c r="Z247" s="23"/>
    </row>
    <row r="248" spans="1:26" ht="81" customHeight="1" thickBot="1">
      <c r="A248" s="23"/>
      <c r="B248" s="481">
        <v>13</v>
      </c>
      <c r="C248" s="418" t="s">
        <v>333</v>
      </c>
      <c r="D248" s="412"/>
      <c r="E248" s="412"/>
      <c r="F248" s="412"/>
      <c r="G248" s="412"/>
      <c r="H248" s="412"/>
      <c r="I248" s="412"/>
      <c r="J248" s="412"/>
      <c r="K248" s="412"/>
      <c r="L248" s="412"/>
      <c r="M248" s="412"/>
      <c r="N248" s="412"/>
      <c r="O248" s="412"/>
      <c r="P248" s="412"/>
      <c r="Q248" s="412"/>
      <c r="R248" s="412"/>
      <c r="S248" s="412"/>
      <c r="T248" s="413"/>
      <c r="U248" s="23"/>
      <c r="V248" s="23"/>
      <c r="W248" s="23"/>
      <c r="X248" s="23"/>
      <c r="Y248" s="23"/>
      <c r="Z248" s="23"/>
    </row>
    <row r="249" spans="1:26" ht="15" customHeight="1">
      <c r="A249" s="23"/>
      <c r="B249" s="201"/>
      <c r="C249" s="482" t="s">
        <v>334</v>
      </c>
      <c r="D249" s="259"/>
      <c r="E249" s="259"/>
      <c r="F249" s="259"/>
      <c r="G249" s="259"/>
      <c r="H249" s="260"/>
      <c r="I249" s="561" t="s">
        <v>335</v>
      </c>
      <c r="J249" s="500"/>
      <c r="K249" s="500"/>
      <c r="L249" s="500"/>
      <c r="M249" s="500"/>
      <c r="N249" s="500"/>
      <c r="O249" s="531"/>
      <c r="P249" s="562" t="s">
        <v>317</v>
      </c>
      <c r="Q249" s="500"/>
      <c r="R249" s="500"/>
      <c r="S249" s="500"/>
      <c r="T249" s="501"/>
      <c r="U249" s="23"/>
      <c r="V249" s="23"/>
      <c r="W249" s="23"/>
      <c r="X249" s="23"/>
      <c r="Y249" s="23"/>
      <c r="Z249" s="23"/>
    </row>
    <row r="250" spans="1:26" ht="15" customHeight="1">
      <c r="A250" s="23"/>
      <c r="B250" s="201"/>
      <c r="C250" s="552"/>
      <c r="D250" s="264"/>
      <c r="E250" s="264"/>
      <c r="F250" s="264"/>
      <c r="G250" s="264"/>
      <c r="H250" s="265"/>
      <c r="I250" s="532"/>
      <c r="J250" s="323"/>
      <c r="K250" s="323"/>
      <c r="L250" s="323"/>
      <c r="M250" s="323"/>
      <c r="N250" s="323"/>
      <c r="O250" s="324"/>
      <c r="P250" s="532"/>
      <c r="Q250" s="323"/>
      <c r="R250" s="323"/>
      <c r="S250" s="323"/>
      <c r="T250" s="326"/>
      <c r="U250" s="23"/>
      <c r="V250" s="23"/>
      <c r="W250" s="23"/>
      <c r="X250" s="23"/>
      <c r="Y250" s="23"/>
      <c r="Z250" s="23"/>
    </row>
    <row r="251" spans="1:26" ht="24.75" customHeight="1">
      <c r="A251" s="23"/>
      <c r="B251" s="201"/>
      <c r="C251" s="480" t="s">
        <v>336</v>
      </c>
      <c r="D251" s="169"/>
      <c r="E251" s="169"/>
      <c r="F251" s="169"/>
      <c r="G251" s="169"/>
      <c r="H251" s="162"/>
      <c r="I251" s="548">
        <v>60000</v>
      </c>
      <c r="J251" s="542"/>
      <c r="K251" s="542"/>
      <c r="L251" s="542"/>
      <c r="M251" s="542"/>
      <c r="N251" s="542"/>
      <c r="O251" s="543"/>
      <c r="P251" s="479">
        <v>25000</v>
      </c>
      <c r="Q251" s="236"/>
      <c r="R251" s="236"/>
      <c r="S251" s="236"/>
      <c r="T251" s="268"/>
      <c r="U251" s="23"/>
      <c r="V251" s="23"/>
      <c r="W251" s="23"/>
      <c r="X251" s="23"/>
      <c r="Y251" s="23"/>
      <c r="Z251" s="23"/>
    </row>
    <row r="252" spans="1:26" ht="24.75" customHeight="1">
      <c r="A252" s="23"/>
      <c r="B252" s="201"/>
      <c r="C252" s="480" t="s">
        <v>337</v>
      </c>
      <c r="D252" s="169"/>
      <c r="E252" s="169"/>
      <c r="F252" s="169"/>
      <c r="G252" s="169"/>
      <c r="H252" s="162"/>
      <c r="I252" s="548">
        <v>6000</v>
      </c>
      <c r="J252" s="542"/>
      <c r="K252" s="542"/>
      <c r="L252" s="542"/>
      <c r="M252" s="542"/>
      <c r="N252" s="542"/>
      <c r="O252" s="543"/>
      <c r="P252" s="479">
        <v>2500</v>
      </c>
      <c r="Q252" s="236"/>
      <c r="R252" s="236"/>
      <c r="S252" s="236"/>
      <c r="T252" s="268"/>
      <c r="U252" s="23"/>
      <c r="V252" s="23"/>
      <c r="W252" s="23"/>
      <c r="X252" s="23"/>
      <c r="Y252" s="23"/>
      <c r="Z252" s="23"/>
    </row>
    <row r="253" spans="1:26" ht="24.75" customHeight="1">
      <c r="A253" s="23"/>
      <c r="B253" s="201"/>
      <c r="C253" s="480" t="s">
        <v>338</v>
      </c>
      <c r="D253" s="169"/>
      <c r="E253" s="169"/>
      <c r="F253" s="169"/>
      <c r="G253" s="169"/>
      <c r="H253" s="162"/>
      <c r="I253" s="548">
        <v>0</v>
      </c>
      <c r="J253" s="542"/>
      <c r="K253" s="542"/>
      <c r="L253" s="542"/>
      <c r="M253" s="542"/>
      <c r="N253" s="542"/>
      <c r="O253" s="543"/>
      <c r="P253" s="479">
        <v>0</v>
      </c>
      <c r="Q253" s="236"/>
      <c r="R253" s="236"/>
      <c r="S253" s="236"/>
      <c r="T253" s="268"/>
      <c r="U253" s="23"/>
      <c r="V253" s="23"/>
      <c r="W253" s="23"/>
      <c r="X253" s="23"/>
      <c r="Y253" s="23"/>
      <c r="Z253" s="23"/>
    </row>
    <row r="254" spans="1:26" ht="24.75" customHeight="1">
      <c r="A254" s="23"/>
      <c r="B254" s="201"/>
      <c r="C254" s="480" t="s">
        <v>339</v>
      </c>
      <c r="D254" s="169"/>
      <c r="E254" s="169"/>
      <c r="F254" s="169"/>
      <c r="G254" s="169"/>
      <c r="H254" s="162"/>
      <c r="I254" s="548">
        <v>103500</v>
      </c>
      <c r="J254" s="542"/>
      <c r="K254" s="542"/>
      <c r="L254" s="542"/>
      <c r="M254" s="542"/>
      <c r="N254" s="542"/>
      <c r="O254" s="543"/>
      <c r="P254" s="479">
        <v>0</v>
      </c>
      <c r="Q254" s="236"/>
      <c r="R254" s="236"/>
      <c r="S254" s="236"/>
      <c r="T254" s="268"/>
      <c r="U254" s="23"/>
      <c r="V254" s="23"/>
      <c r="W254" s="23"/>
      <c r="X254" s="23"/>
      <c r="Y254" s="23"/>
      <c r="Z254" s="23"/>
    </row>
    <row r="255" spans="1:26" ht="24.75" customHeight="1">
      <c r="A255" s="23"/>
      <c r="B255" s="201"/>
      <c r="C255" s="480" t="s">
        <v>340</v>
      </c>
      <c r="D255" s="169"/>
      <c r="E255" s="169"/>
      <c r="F255" s="169"/>
      <c r="G255" s="169"/>
      <c r="H255" s="162"/>
      <c r="I255" s="548">
        <v>20000</v>
      </c>
      <c r="J255" s="542"/>
      <c r="K255" s="542"/>
      <c r="L255" s="542"/>
      <c r="M255" s="542"/>
      <c r="N255" s="542"/>
      <c r="O255" s="543"/>
      <c r="P255" s="479">
        <v>15000</v>
      </c>
      <c r="Q255" s="236"/>
      <c r="R255" s="236"/>
      <c r="S255" s="236"/>
      <c r="T255" s="268"/>
      <c r="U255" s="23"/>
      <c r="V255" s="23"/>
      <c r="W255" s="23"/>
      <c r="X255" s="23"/>
      <c r="Y255" s="23"/>
      <c r="Z255" s="23"/>
    </row>
    <row r="256" spans="1:26" ht="24.75" customHeight="1">
      <c r="A256" s="23"/>
      <c r="B256" s="201"/>
      <c r="C256" s="480" t="s">
        <v>341</v>
      </c>
      <c r="D256" s="169"/>
      <c r="E256" s="169"/>
      <c r="F256" s="169"/>
      <c r="G256" s="169"/>
      <c r="H256" s="162"/>
      <c r="I256" s="548">
        <v>2000</v>
      </c>
      <c r="J256" s="542"/>
      <c r="K256" s="542"/>
      <c r="L256" s="542"/>
      <c r="M256" s="542"/>
      <c r="N256" s="542"/>
      <c r="O256" s="543"/>
      <c r="P256" s="479">
        <v>1000</v>
      </c>
      <c r="Q256" s="236"/>
      <c r="R256" s="236"/>
      <c r="S256" s="236"/>
      <c r="T256" s="268"/>
      <c r="U256" s="23"/>
      <c r="V256" s="23"/>
      <c r="W256" s="23"/>
      <c r="X256" s="23"/>
      <c r="Y256" s="23"/>
      <c r="Z256" s="23"/>
    </row>
    <row r="257" spans="1:26" ht="24.75" customHeight="1">
      <c r="A257" s="23"/>
      <c r="B257" s="201"/>
      <c r="C257" s="480" t="s">
        <v>342</v>
      </c>
      <c r="D257" s="169"/>
      <c r="E257" s="169"/>
      <c r="F257" s="169"/>
      <c r="G257" s="169"/>
      <c r="H257" s="162"/>
      <c r="I257" s="548">
        <v>0</v>
      </c>
      <c r="J257" s="542"/>
      <c r="K257" s="542"/>
      <c r="L257" s="542"/>
      <c r="M257" s="542"/>
      <c r="N257" s="542"/>
      <c r="O257" s="543"/>
      <c r="P257" s="479">
        <v>0</v>
      </c>
      <c r="Q257" s="236"/>
      <c r="R257" s="236"/>
      <c r="S257" s="236"/>
      <c r="T257" s="268"/>
      <c r="U257" s="23"/>
      <c r="V257" s="23"/>
      <c r="W257" s="23"/>
      <c r="X257" s="23"/>
      <c r="Y257" s="23"/>
      <c r="Z257" s="23"/>
    </row>
    <row r="258" spans="1:26" ht="24.75" customHeight="1">
      <c r="A258" s="23"/>
      <c r="B258" s="201"/>
      <c r="C258" s="480" t="s">
        <v>343</v>
      </c>
      <c r="D258" s="169"/>
      <c r="E258" s="169"/>
      <c r="F258" s="169"/>
      <c r="G258" s="169"/>
      <c r="H258" s="162"/>
      <c r="I258" s="548">
        <v>83500</v>
      </c>
      <c r="J258" s="542"/>
      <c r="K258" s="542"/>
      <c r="L258" s="542"/>
      <c r="M258" s="542"/>
      <c r="N258" s="542"/>
      <c r="O258" s="543"/>
      <c r="P258" s="479">
        <v>82500</v>
      </c>
      <c r="Q258" s="236"/>
      <c r="R258" s="236"/>
      <c r="S258" s="236"/>
      <c r="T258" s="268"/>
      <c r="U258" s="23"/>
      <c r="V258" s="23"/>
      <c r="W258" s="23"/>
      <c r="X258" s="23"/>
      <c r="Y258" s="23"/>
      <c r="Z258" s="23"/>
    </row>
    <row r="259" spans="1:26" ht="24.75" customHeight="1">
      <c r="A259" s="23"/>
      <c r="B259" s="201"/>
      <c r="C259" s="488" t="s">
        <v>344</v>
      </c>
      <c r="D259" s="496"/>
      <c r="E259" s="496"/>
      <c r="F259" s="496"/>
      <c r="G259" s="496"/>
      <c r="H259" s="554"/>
      <c r="I259" s="522">
        <f>SUM(I251:O258)</f>
        <v>275000</v>
      </c>
      <c r="J259" s="523"/>
      <c r="K259" s="523"/>
      <c r="L259" s="523"/>
      <c r="M259" s="523"/>
      <c r="N259" s="523"/>
      <c r="O259" s="524"/>
      <c r="P259" s="498">
        <f>SUM(P251:T258)</f>
        <v>126000</v>
      </c>
      <c r="Q259" s="496"/>
      <c r="R259" s="496"/>
      <c r="S259" s="496"/>
      <c r="T259" s="497"/>
      <c r="U259" s="23"/>
      <c r="V259" s="23"/>
      <c r="W259" s="23"/>
      <c r="X259" s="23"/>
      <c r="Y259" s="23"/>
      <c r="Z259" s="23"/>
    </row>
    <row r="260" spans="1:26" ht="24.75" customHeight="1">
      <c r="A260" s="23"/>
      <c r="B260" s="201"/>
      <c r="C260" s="489" t="s">
        <v>345</v>
      </c>
      <c r="D260" s="275"/>
      <c r="E260" s="275"/>
      <c r="F260" s="275"/>
      <c r="G260" s="275"/>
      <c r="H260" s="459"/>
      <c r="I260" s="478">
        <v>0</v>
      </c>
      <c r="J260" s="542"/>
      <c r="K260" s="542"/>
      <c r="L260" s="542"/>
      <c r="M260" s="542"/>
      <c r="N260" s="542"/>
      <c r="O260" s="543"/>
      <c r="P260" s="479">
        <v>0</v>
      </c>
      <c r="Q260" s="236"/>
      <c r="R260" s="236"/>
      <c r="S260" s="236"/>
      <c r="T260" s="268"/>
      <c r="U260" s="23"/>
      <c r="V260" s="23"/>
      <c r="W260" s="23"/>
      <c r="X260" s="23"/>
      <c r="Y260" s="23"/>
      <c r="Z260" s="23"/>
    </row>
    <row r="261" spans="1:26" ht="24.75" customHeight="1" thickBot="1">
      <c r="A261" s="23"/>
      <c r="B261" s="201"/>
      <c r="C261" s="488" t="s">
        <v>346</v>
      </c>
      <c r="D261" s="169"/>
      <c r="E261" s="169"/>
      <c r="F261" s="169"/>
      <c r="G261" s="169"/>
      <c r="H261" s="162"/>
      <c r="I261" s="522">
        <f>I259+I260</f>
        <v>275000</v>
      </c>
      <c r="J261" s="523"/>
      <c r="K261" s="523"/>
      <c r="L261" s="523"/>
      <c r="M261" s="523"/>
      <c r="N261" s="523"/>
      <c r="O261" s="524"/>
      <c r="P261" s="498">
        <f>P259+P260</f>
        <v>126000</v>
      </c>
      <c r="Q261" s="496"/>
      <c r="R261" s="496"/>
      <c r="S261" s="496"/>
      <c r="T261" s="497"/>
      <c r="U261" s="23"/>
      <c r="V261" s="23"/>
      <c r="W261" s="23"/>
      <c r="X261" s="23"/>
      <c r="Y261" s="23"/>
      <c r="Z261" s="23"/>
    </row>
    <row r="262" spans="1:26" ht="9" customHeight="1">
      <c r="A262" s="23"/>
      <c r="B262" s="525" t="s">
        <v>347</v>
      </c>
      <c r="C262" s="187"/>
      <c r="D262" s="187"/>
      <c r="E262" s="187"/>
      <c r="F262" s="187"/>
      <c r="G262" s="187"/>
      <c r="H262" s="187"/>
      <c r="I262" s="187"/>
      <c r="J262" s="187"/>
      <c r="K262" s="187"/>
      <c r="L262" s="187"/>
      <c r="M262" s="187"/>
      <c r="N262" s="187"/>
      <c r="O262" s="187"/>
      <c r="P262" s="187"/>
      <c r="Q262" s="187"/>
      <c r="R262" s="187"/>
      <c r="S262" s="187"/>
      <c r="T262" s="188"/>
      <c r="U262" s="23"/>
      <c r="V262" s="23"/>
      <c r="W262" s="23"/>
      <c r="X262" s="23"/>
      <c r="Y262" s="23"/>
      <c r="Z262" s="23"/>
    </row>
    <row r="263" spans="1:26" ht="9" customHeight="1">
      <c r="A263" s="23"/>
      <c r="B263" s="189"/>
      <c r="C263" s="190"/>
      <c r="D263" s="190"/>
      <c r="E263" s="190"/>
      <c r="F263" s="190"/>
      <c r="G263" s="190"/>
      <c r="H263" s="190"/>
      <c r="I263" s="190"/>
      <c r="J263" s="190"/>
      <c r="K263" s="190"/>
      <c r="L263" s="190"/>
      <c r="M263" s="190"/>
      <c r="N263" s="190"/>
      <c r="O263" s="190"/>
      <c r="P263" s="190"/>
      <c r="Q263" s="190"/>
      <c r="R263" s="190"/>
      <c r="S263" s="190"/>
      <c r="T263" s="191"/>
      <c r="U263" s="23"/>
      <c r="V263" s="23"/>
      <c r="W263" s="23"/>
      <c r="X263" s="23"/>
      <c r="Y263" s="23"/>
      <c r="Z263" s="23"/>
    </row>
    <row r="264" spans="1:26" ht="9" customHeight="1" thickBot="1">
      <c r="A264" s="23"/>
      <c r="B264" s="192"/>
      <c r="C264" s="193"/>
      <c r="D264" s="193"/>
      <c r="E264" s="193"/>
      <c r="F264" s="193"/>
      <c r="G264" s="193"/>
      <c r="H264" s="193"/>
      <c r="I264" s="193"/>
      <c r="J264" s="193"/>
      <c r="K264" s="193"/>
      <c r="L264" s="193"/>
      <c r="M264" s="193"/>
      <c r="N264" s="193"/>
      <c r="O264" s="193"/>
      <c r="P264" s="193"/>
      <c r="Q264" s="193"/>
      <c r="R264" s="193"/>
      <c r="S264" s="193"/>
      <c r="T264" s="194"/>
      <c r="U264" s="23"/>
      <c r="V264" s="23"/>
      <c r="W264" s="23"/>
      <c r="X264" s="23"/>
      <c r="Y264" s="23"/>
      <c r="Z264" s="23"/>
    </row>
    <row r="265" spans="1:26" ht="11.25" customHeight="1" thickBot="1">
      <c r="A265" s="23"/>
      <c r="B265" s="481">
        <v>14</v>
      </c>
      <c r="C265" s="526" t="s">
        <v>348</v>
      </c>
      <c r="D265" s="527"/>
      <c r="E265" s="527"/>
      <c r="F265" s="527"/>
      <c r="G265" s="527"/>
      <c r="H265" s="527"/>
      <c r="I265" s="527"/>
      <c r="J265" s="527"/>
      <c r="K265" s="527"/>
      <c r="L265" s="527"/>
      <c r="M265" s="527"/>
      <c r="N265" s="527"/>
      <c r="O265" s="527"/>
      <c r="P265" s="527"/>
      <c r="Q265" s="527"/>
      <c r="R265" s="527"/>
      <c r="S265" s="527"/>
      <c r="T265" s="528"/>
      <c r="U265" s="23"/>
      <c r="V265" s="23"/>
      <c r="W265" s="23"/>
      <c r="X265" s="23"/>
      <c r="Y265" s="23"/>
      <c r="Z265" s="23"/>
    </row>
    <row r="266" spans="1:26" ht="14.4">
      <c r="A266" s="23"/>
      <c r="B266" s="201"/>
      <c r="C266" s="529" t="s">
        <v>349</v>
      </c>
      <c r="D266" s="169"/>
      <c r="E266" s="169"/>
      <c r="F266" s="169"/>
      <c r="G266" s="169"/>
      <c r="H266" s="169"/>
      <c r="I266" s="169"/>
      <c r="J266" s="169"/>
      <c r="K266" s="169"/>
      <c r="L266" s="169"/>
      <c r="M266" s="169"/>
      <c r="N266" s="162"/>
      <c r="O266" s="530" t="s">
        <v>350</v>
      </c>
      <c r="P266" s="500"/>
      <c r="Q266" s="500"/>
      <c r="R266" s="531"/>
      <c r="S266" s="530" t="s">
        <v>351</v>
      </c>
      <c r="T266" s="533"/>
      <c r="U266" s="23"/>
      <c r="V266" s="23"/>
      <c r="W266" s="23"/>
      <c r="X266" s="23"/>
      <c r="Y266" s="23"/>
      <c r="Z266" s="23"/>
    </row>
    <row r="267" spans="1:26" ht="14.4">
      <c r="A267" s="23"/>
      <c r="B267" s="201"/>
      <c r="C267" s="529" t="s">
        <v>352</v>
      </c>
      <c r="D267" s="162"/>
      <c r="E267" s="535" t="s">
        <v>353</v>
      </c>
      <c r="F267" s="169"/>
      <c r="G267" s="169"/>
      <c r="H267" s="169"/>
      <c r="I267" s="169"/>
      <c r="J267" s="169"/>
      <c r="K267" s="169"/>
      <c r="L267" s="169"/>
      <c r="M267" s="169"/>
      <c r="N267" s="162"/>
      <c r="O267" s="532"/>
      <c r="P267" s="323"/>
      <c r="Q267" s="323"/>
      <c r="R267" s="324"/>
      <c r="S267" s="532"/>
      <c r="T267" s="534"/>
      <c r="U267" s="23"/>
      <c r="V267" s="23"/>
      <c r="W267" s="23"/>
      <c r="X267" s="23"/>
      <c r="Y267" s="23"/>
      <c r="Z267" s="23"/>
    </row>
    <row r="268" spans="1:26" ht="9.75" customHeight="1">
      <c r="A268" s="81"/>
      <c r="B268" s="201"/>
      <c r="C268" s="540" t="s">
        <v>354</v>
      </c>
      <c r="D268" s="260"/>
      <c r="E268" s="508" t="s">
        <v>355</v>
      </c>
      <c r="F268" s="442"/>
      <c r="G268" s="442"/>
      <c r="H268" s="442"/>
      <c r="I268" s="442"/>
      <c r="J268" s="442"/>
      <c r="K268" s="442"/>
      <c r="L268" s="442"/>
      <c r="M268" s="442"/>
      <c r="N268" s="177"/>
      <c r="O268" s="509"/>
      <c r="P268" s="420"/>
      <c r="Q268" s="420"/>
      <c r="R268" s="429"/>
      <c r="S268" s="510"/>
      <c r="T268" s="544"/>
      <c r="U268" s="81"/>
      <c r="V268" s="81"/>
      <c r="W268" s="81"/>
      <c r="X268" s="81"/>
      <c r="Y268" s="81"/>
      <c r="Z268" s="81"/>
    </row>
    <row r="269" spans="1:26" ht="8.25" customHeight="1">
      <c r="A269" s="81"/>
      <c r="B269" s="201"/>
      <c r="C269" s="229"/>
      <c r="D269" s="262"/>
      <c r="E269" s="508" t="s">
        <v>356</v>
      </c>
      <c r="F269" s="442"/>
      <c r="G269" s="442"/>
      <c r="H269" s="442"/>
      <c r="I269" s="442"/>
      <c r="J269" s="442"/>
      <c r="K269" s="442"/>
      <c r="L269" s="442"/>
      <c r="M269" s="442"/>
      <c r="N269" s="177"/>
      <c r="O269" s="509"/>
      <c r="P269" s="420"/>
      <c r="Q269" s="420"/>
      <c r="R269" s="429"/>
      <c r="S269" s="510"/>
      <c r="T269" s="511"/>
      <c r="U269" s="81"/>
      <c r="V269" s="81"/>
      <c r="W269" s="81"/>
      <c r="X269" s="81"/>
      <c r="Y269" s="81"/>
      <c r="Z269" s="81"/>
    </row>
    <row r="270" spans="1:26" ht="7.5" customHeight="1" thickBot="1">
      <c r="A270" s="81"/>
      <c r="B270" s="202"/>
      <c r="C270" s="232"/>
      <c r="D270" s="541"/>
      <c r="E270" s="512" t="s">
        <v>357</v>
      </c>
      <c r="F270" s="513"/>
      <c r="G270" s="513"/>
      <c r="H270" s="513"/>
      <c r="I270" s="513"/>
      <c r="J270" s="513"/>
      <c r="K270" s="513"/>
      <c r="L270" s="513"/>
      <c r="M270" s="513"/>
      <c r="N270" s="514"/>
      <c r="O270" s="515"/>
      <c r="P270" s="516"/>
      <c r="Q270" s="516"/>
      <c r="R270" s="517"/>
      <c r="S270" s="518"/>
      <c r="T270" s="519"/>
      <c r="U270" s="81"/>
      <c r="V270" s="81"/>
      <c r="W270" s="81"/>
      <c r="X270" s="81"/>
      <c r="Y270" s="81"/>
      <c r="Z270" s="81"/>
    </row>
    <row r="271" spans="1:26" ht="9.6" customHeight="1">
      <c r="A271" s="23"/>
      <c r="B271" s="520"/>
      <c r="C271" s="227"/>
      <c r="D271" s="227"/>
      <c r="E271" s="227"/>
      <c r="F271" s="227"/>
      <c r="G271" s="227"/>
      <c r="H271" s="227"/>
      <c r="I271" s="227"/>
      <c r="J271" s="227"/>
      <c r="K271" s="227"/>
      <c r="L271" s="227"/>
      <c r="M271" s="227"/>
      <c r="N271" s="227"/>
      <c r="O271" s="227"/>
      <c r="P271" s="227"/>
      <c r="Q271" s="227"/>
      <c r="R271" s="227"/>
      <c r="S271" s="227"/>
      <c r="T271" s="228"/>
      <c r="U271" s="23"/>
      <c r="V271" s="23"/>
      <c r="W271" s="23"/>
      <c r="X271" s="23"/>
      <c r="Y271" s="23"/>
      <c r="Z271" s="23"/>
    </row>
    <row r="272" spans="1:26" ht="8.1" customHeight="1" thickBot="1">
      <c r="A272" s="23"/>
      <c r="B272" s="232"/>
      <c r="C272" s="233"/>
      <c r="D272" s="233"/>
      <c r="E272" s="233"/>
      <c r="F272" s="233"/>
      <c r="G272" s="233"/>
      <c r="H272" s="233"/>
      <c r="I272" s="233"/>
      <c r="J272" s="233"/>
      <c r="K272" s="233"/>
      <c r="L272" s="233"/>
      <c r="M272" s="233"/>
      <c r="N272" s="233"/>
      <c r="O272" s="233"/>
      <c r="P272" s="233"/>
      <c r="Q272" s="233"/>
      <c r="R272" s="233"/>
      <c r="S272" s="233"/>
      <c r="T272" s="234"/>
      <c r="U272" s="23"/>
      <c r="V272" s="23"/>
      <c r="W272" s="23"/>
      <c r="X272" s="23"/>
      <c r="Y272" s="23"/>
      <c r="Z272" s="23"/>
    </row>
    <row r="273" spans="1:26" ht="24.75" customHeight="1">
      <c r="A273" s="23"/>
      <c r="B273" s="539" t="s">
        <v>254</v>
      </c>
      <c r="C273" s="545" t="s">
        <v>255</v>
      </c>
      <c r="D273" s="546"/>
      <c r="E273" s="546"/>
      <c r="F273" s="546"/>
      <c r="G273" s="546"/>
      <c r="H273" s="546"/>
      <c r="I273" s="546"/>
      <c r="J273" s="546"/>
      <c r="K273" s="546"/>
      <c r="L273" s="546"/>
      <c r="M273" s="546"/>
      <c r="N273" s="546"/>
      <c r="O273" s="546"/>
      <c r="P273" s="546"/>
      <c r="Q273" s="546"/>
      <c r="R273" s="546"/>
      <c r="S273" s="546"/>
      <c r="T273" s="547"/>
      <c r="U273" s="23"/>
      <c r="V273" s="23"/>
      <c r="W273" s="23"/>
      <c r="X273" s="23"/>
      <c r="Y273" s="23"/>
      <c r="Z273" s="23"/>
    </row>
    <row r="274" spans="1:26" ht="24.75" customHeight="1">
      <c r="A274" s="23"/>
      <c r="B274" s="201"/>
      <c r="C274" s="521" t="s">
        <v>358</v>
      </c>
      <c r="D274" s="275"/>
      <c r="E274" s="275"/>
      <c r="F274" s="275"/>
      <c r="G274" s="275"/>
      <c r="H274" s="275"/>
      <c r="I274" s="275"/>
      <c r="J274" s="459"/>
      <c r="K274" s="464" t="s">
        <v>257</v>
      </c>
      <c r="L274" s="465"/>
      <c r="M274" s="465"/>
      <c r="N274" s="465"/>
      <c r="O274" s="466"/>
      <c r="P274" s="536" t="s">
        <v>258</v>
      </c>
      <c r="Q274" s="215"/>
      <c r="R274" s="215"/>
      <c r="S274" s="215"/>
      <c r="T274" s="216"/>
      <c r="U274" s="23"/>
      <c r="V274" s="23"/>
      <c r="W274" s="23"/>
      <c r="X274" s="23"/>
      <c r="Y274" s="23"/>
      <c r="Z274" s="23"/>
    </row>
    <row r="275" spans="1:26" ht="24.75" customHeight="1">
      <c r="A275" s="23"/>
      <c r="B275" s="201"/>
      <c r="C275" s="537" t="s">
        <v>259</v>
      </c>
      <c r="D275" s="236"/>
      <c r="E275" s="236"/>
      <c r="F275" s="236"/>
      <c r="G275" s="236"/>
      <c r="H275" s="236"/>
      <c r="I275" s="236"/>
      <c r="J275" s="242"/>
      <c r="K275" s="467"/>
      <c r="L275" s="468"/>
      <c r="M275" s="468"/>
      <c r="N275" s="468"/>
      <c r="O275" s="451"/>
      <c r="P275" s="220"/>
      <c r="Q275" s="221"/>
      <c r="R275" s="221"/>
      <c r="S275" s="221"/>
      <c r="T275" s="222"/>
      <c r="U275" s="23"/>
      <c r="V275" s="23"/>
      <c r="W275" s="23"/>
      <c r="X275" s="23"/>
      <c r="Y275" s="23"/>
      <c r="Z275" s="23"/>
    </row>
    <row r="276" spans="1:26" ht="24.75" customHeight="1">
      <c r="A276" s="23"/>
      <c r="B276" s="201"/>
      <c r="C276" s="521" t="s">
        <v>260</v>
      </c>
      <c r="D276" s="275"/>
      <c r="E276" s="275"/>
      <c r="F276" s="275"/>
      <c r="G276" s="275"/>
      <c r="H276" s="275"/>
      <c r="I276" s="275"/>
      <c r="J276" s="459"/>
      <c r="K276" s="464" t="s">
        <v>261</v>
      </c>
      <c r="L276" s="465"/>
      <c r="M276" s="465"/>
      <c r="N276" s="465"/>
      <c r="O276" s="466"/>
      <c r="P276" s="536" t="s">
        <v>262</v>
      </c>
      <c r="Q276" s="215"/>
      <c r="R276" s="215"/>
      <c r="S276" s="215"/>
      <c r="T276" s="216"/>
      <c r="U276" s="23"/>
      <c r="V276" s="23"/>
      <c r="W276" s="23"/>
      <c r="X276" s="23"/>
      <c r="Y276" s="23"/>
      <c r="Z276" s="23"/>
    </row>
    <row r="277" spans="1:26" ht="24.75" customHeight="1">
      <c r="A277" s="23"/>
      <c r="B277" s="201"/>
      <c r="C277" s="538" t="s">
        <v>263</v>
      </c>
      <c r="D277" s="215"/>
      <c r="E277" s="215"/>
      <c r="F277" s="215"/>
      <c r="G277" s="215"/>
      <c r="H277" s="215"/>
      <c r="I277" s="215"/>
      <c r="J277" s="342"/>
      <c r="K277" s="467"/>
      <c r="L277" s="468"/>
      <c r="M277" s="468"/>
      <c r="N277" s="468"/>
      <c r="O277" s="451"/>
      <c r="P277" s="217"/>
      <c r="Q277" s="218"/>
      <c r="R277" s="218"/>
      <c r="S277" s="218"/>
      <c r="T277" s="219"/>
      <c r="U277" s="23"/>
      <c r="V277" s="23"/>
      <c r="W277" s="23"/>
      <c r="X277" s="23"/>
      <c r="Y277" s="23"/>
      <c r="Z277" s="23"/>
    </row>
    <row r="278" spans="1:26" ht="24.75" customHeight="1">
      <c r="A278" s="23"/>
      <c r="B278" s="201"/>
      <c r="C278" s="218"/>
      <c r="D278" s="218"/>
      <c r="E278" s="218"/>
      <c r="F278" s="218"/>
      <c r="G278" s="218"/>
      <c r="H278" s="218"/>
      <c r="I278" s="218"/>
      <c r="J278" s="349"/>
      <c r="K278" s="464" t="s">
        <v>264</v>
      </c>
      <c r="L278" s="465"/>
      <c r="M278" s="465"/>
      <c r="N278" s="465"/>
      <c r="O278" s="466"/>
      <c r="P278" s="507">
        <v>46117</v>
      </c>
      <c r="Q278" s="215"/>
      <c r="R278" s="215"/>
      <c r="S278" s="215"/>
      <c r="T278" s="216"/>
      <c r="U278" s="23"/>
      <c r="V278" s="23"/>
      <c r="W278" s="23"/>
      <c r="X278" s="23"/>
      <c r="Y278" s="23"/>
      <c r="Z278" s="23"/>
    </row>
    <row r="279" spans="1:26" ht="24.75" customHeight="1" thickBot="1">
      <c r="A279" s="23"/>
      <c r="B279" s="202"/>
      <c r="C279" s="351"/>
      <c r="D279" s="351"/>
      <c r="E279" s="351"/>
      <c r="F279" s="351"/>
      <c r="G279" s="351"/>
      <c r="H279" s="351"/>
      <c r="I279" s="351"/>
      <c r="J279" s="352"/>
      <c r="K279" s="504"/>
      <c r="L279" s="505"/>
      <c r="M279" s="505"/>
      <c r="N279" s="505"/>
      <c r="O279" s="506"/>
      <c r="P279" s="363"/>
      <c r="Q279" s="351"/>
      <c r="R279" s="351"/>
      <c r="S279" s="351"/>
      <c r="T279" s="364"/>
      <c r="U279" s="23"/>
      <c r="V279" s="23"/>
      <c r="W279" s="23"/>
      <c r="X279" s="23"/>
      <c r="Y279" s="23"/>
      <c r="Z279" s="23"/>
    </row>
    <row r="280" spans="1:26" ht="24.75" customHeight="1">
      <c r="A280" s="23"/>
      <c r="B280" s="80"/>
      <c r="C280" s="80"/>
      <c r="D280" s="80"/>
      <c r="E280" s="80"/>
      <c r="F280" s="80"/>
      <c r="G280" s="80"/>
      <c r="H280" s="80"/>
      <c r="I280" s="80"/>
      <c r="J280" s="80"/>
      <c r="K280" s="80"/>
      <c r="L280" s="80"/>
      <c r="M280" s="80"/>
      <c r="N280" s="80"/>
      <c r="O280" s="80"/>
      <c r="P280" s="80"/>
      <c r="Q280" s="80"/>
      <c r="R280" s="80"/>
      <c r="S280" s="80"/>
      <c r="T280" s="80"/>
      <c r="U280" s="23"/>
      <c r="V280" s="23"/>
      <c r="W280" s="23"/>
      <c r="X280" s="23"/>
      <c r="Y280" s="23"/>
      <c r="Z280" s="23"/>
    </row>
    <row r="281" spans="1:26" ht="24.75" customHeight="1">
      <c r="A281" s="23"/>
      <c r="B281" s="80"/>
      <c r="C281" s="80"/>
      <c r="D281" s="80"/>
      <c r="E281" s="80"/>
      <c r="F281" s="80"/>
      <c r="G281" s="80"/>
      <c r="H281" s="80"/>
      <c r="I281" s="80"/>
      <c r="J281" s="80"/>
      <c r="K281" s="80"/>
      <c r="L281" s="80"/>
      <c r="M281" s="80"/>
      <c r="N281" s="80"/>
      <c r="O281" s="80"/>
      <c r="P281" s="80"/>
      <c r="Q281" s="80"/>
      <c r="R281" s="80"/>
      <c r="S281" s="80"/>
      <c r="T281" s="80"/>
      <c r="U281" s="23"/>
      <c r="V281" s="23"/>
      <c r="W281" s="23"/>
      <c r="X281" s="23"/>
      <c r="Y281" s="23"/>
      <c r="Z281" s="23"/>
    </row>
    <row r="282" spans="1:26" ht="24.75" customHeight="1">
      <c r="A282" s="23"/>
      <c r="B282" s="80"/>
      <c r="C282" s="80"/>
      <c r="D282" s="80"/>
      <c r="E282" s="80"/>
      <c r="F282" s="80"/>
      <c r="G282" s="80"/>
      <c r="H282" s="80"/>
      <c r="I282" s="80"/>
      <c r="J282" s="80"/>
      <c r="K282" s="80"/>
      <c r="L282" s="80"/>
      <c r="M282" s="80"/>
      <c r="N282" s="80"/>
      <c r="O282" s="80"/>
      <c r="P282" s="80"/>
      <c r="Q282" s="80"/>
      <c r="R282" s="80"/>
      <c r="S282" s="80"/>
      <c r="T282" s="80"/>
      <c r="U282" s="23"/>
      <c r="V282" s="23"/>
      <c r="W282" s="23"/>
      <c r="X282" s="23"/>
      <c r="Y282" s="23"/>
      <c r="Z282" s="23"/>
    </row>
    <row r="283" spans="1:26" ht="24.75" customHeight="1">
      <c r="A283" s="23"/>
      <c r="B283" s="80"/>
      <c r="C283" s="80"/>
      <c r="D283" s="80"/>
      <c r="E283" s="80"/>
      <c r="F283" s="80"/>
      <c r="G283" s="80"/>
      <c r="H283" s="80"/>
      <c r="I283" s="80"/>
      <c r="J283" s="80"/>
      <c r="K283" s="80"/>
      <c r="L283" s="80"/>
      <c r="M283" s="80"/>
      <c r="N283" s="80"/>
      <c r="O283" s="80"/>
      <c r="P283" s="80"/>
      <c r="Q283" s="80"/>
      <c r="R283" s="80"/>
      <c r="S283" s="80"/>
      <c r="T283" s="80"/>
      <c r="U283" s="23"/>
      <c r="V283" s="23"/>
      <c r="W283" s="23"/>
      <c r="X283" s="23"/>
      <c r="Y283" s="23"/>
      <c r="Z283" s="23"/>
    </row>
    <row r="284" spans="1:26" ht="24.75" customHeight="1">
      <c r="A284" s="23"/>
      <c r="B284" s="80"/>
      <c r="C284" s="80"/>
      <c r="D284" s="80"/>
      <c r="E284" s="80"/>
      <c r="F284" s="80"/>
      <c r="G284" s="80"/>
      <c r="H284" s="80"/>
      <c r="I284" s="80"/>
      <c r="J284" s="80"/>
      <c r="K284" s="80"/>
      <c r="L284" s="80"/>
      <c r="M284" s="80"/>
      <c r="N284" s="80"/>
      <c r="O284" s="80"/>
      <c r="P284" s="80"/>
      <c r="Q284" s="80"/>
      <c r="R284" s="80"/>
      <c r="S284" s="80"/>
      <c r="T284" s="80"/>
      <c r="U284" s="23"/>
      <c r="V284" s="23"/>
      <c r="W284" s="23"/>
      <c r="X284" s="23"/>
      <c r="Y284" s="23"/>
      <c r="Z284" s="23"/>
    </row>
    <row r="285" spans="1:26" ht="24.75" customHeight="1">
      <c r="A285" s="23"/>
      <c r="B285" s="80"/>
      <c r="C285" s="80"/>
      <c r="D285" s="80"/>
      <c r="E285" s="80"/>
      <c r="F285" s="80"/>
      <c r="G285" s="80"/>
      <c r="H285" s="80"/>
      <c r="I285" s="80"/>
      <c r="J285" s="80"/>
      <c r="K285" s="80"/>
      <c r="L285" s="80"/>
      <c r="M285" s="80"/>
      <c r="N285" s="80"/>
      <c r="O285" s="80"/>
      <c r="P285" s="80"/>
      <c r="Q285" s="80"/>
      <c r="R285" s="80"/>
      <c r="S285" s="80"/>
      <c r="T285" s="80"/>
      <c r="U285" s="23"/>
      <c r="V285" s="23"/>
      <c r="W285" s="23"/>
      <c r="X285" s="23"/>
      <c r="Y285" s="23"/>
      <c r="Z285" s="23"/>
    </row>
    <row r="286" spans="1:26" ht="24.75" customHeight="1">
      <c r="A286" s="23"/>
      <c r="B286" s="80"/>
      <c r="C286" s="80"/>
      <c r="D286" s="80"/>
      <c r="E286" s="80"/>
      <c r="F286" s="80"/>
      <c r="G286" s="80"/>
      <c r="H286" s="80"/>
      <c r="I286" s="80"/>
      <c r="J286" s="80"/>
      <c r="K286" s="80"/>
      <c r="L286" s="80"/>
      <c r="M286" s="80"/>
      <c r="N286" s="80"/>
      <c r="O286" s="80"/>
      <c r="P286" s="80"/>
      <c r="Q286" s="80"/>
      <c r="R286" s="80"/>
      <c r="S286" s="80"/>
      <c r="T286" s="80"/>
      <c r="U286" s="23"/>
      <c r="V286" s="23"/>
      <c r="W286" s="23"/>
      <c r="X286" s="23"/>
      <c r="Y286" s="23"/>
      <c r="Z286" s="23"/>
    </row>
    <row r="287" spans="1:26" ht="24.75" customHeight="1">
      <c r="A287" s="23"/>
      <c r="B287" s="80"/>
      <c r="C287" s="80"/>
      <c r="D287" s="80"/>
      <c r="E287" s="80"/>
      <c r="F287" s="80"/>
      <c r="G287" s="80"/>
      <c r="H287" s="80"/>
      <c r="I287" s="80"/>
      <c r="J287" s="80"/>
      <c r="K287" s="80"/>
      <c r="L287" s="80"/>
      <c r="M287" s="80"/>
      <c r="N287" s="80"/>
      <c r="O287" s="80"/>
      <c r="P287" s="80"/>
      <c r="Q287" s="80"/>
      <c r="R287" s="80"/>
      <c r="S287" s="80"/>
      <c r="T287" s="80"/>
      <c r="U287" s="23"/>
      <c r="V287" s="23"/>
      <c r="W287" s="23"/>
      <c r="X287" s="23"/>
      <c r="Y287" s="23"/>
      <c r="Z287" s="23"/>
    </row>
    <row r="288" spans="1:26" ht="24.75" customHeight="1">
      <c r="A288" s="23"/>
      <c r="B288" s="80"/>
      <c r="C288" s="80"/>
      <c r="D288" s="80"/>
      <c r="E288" s="80"/>
      <c r="F288" s="80"/>
      <c r="G288" s="80"/>
      <c r="H288" s="80"/>
      <c r="I288" s="80"/>
      <c r="J288" s="80"/>
      <c r="K288" s="80"/>
      <c r="L288" s="80"/>
      <c r="M288" s="80"/>
      <c r="N288" s="80"/>
      <c r="O288" s="80"/>
      <c r="P288" s="80"/>
      <c r="Q288" s="80"/>
      <c r="R288" s="80"/>
      <c r="S288" s="80"/>
      <c r="T288" s="80"/>
      <c r="U288" s="23"/>
      <c r="V288" s="23"/>
      <c r="W288" s="23"/>
      <c r="X288" s="23"/>
      <c r="Y288" s="23"/>
      <c r="Z288" s="23"/>
    </row>
    <row r="289" spans="1:26" ht="24.75" customHeight="1">
      <c r="A289" s="23"/>
      <c r="B289" s="80"/>
      <c r="C289" s="80"/>
      <c r="D289" s="80"/>
      <c r="E289" s="80"/>
      <c r="F289" s="80"/>
      <c r="G289" s="80"/>
      <c r="H289" s="80"/>
      <c r="I289" s="80"/>
      <c r="J289" s="80"/>
      <c r="K289" s="80"/>
      <c r="L289" s="80"/>
      <c r="M289" s="80"/>
      <c r="N289" s="80"/>
      <c r="O289" s="80"/>
      <c r="P289" s="80"/>
      <c r="Q289" s="80"/>
      <c r="R289" s="80"/>
      <c r="S289" s="80"/>
      <c r="T289" s="80"/>
      <c r="U289" s="23"/>
      <c r="V289" s="23"/>
      <c r="W289" s="23"/>
      <c r="X289" s="23"/>
      <c r="Y289" s="23"/>
      <c r="Z289" s="23"/>
    </row>
    <row r="290" spans="1:26" ht="24.75" customHeight="1">
      <c r="A290" s="23"/>
      <c r="B290" s="80"/>
      <c r="C290" s="80"/>
      <c r="D290" s="80"/>
      <c r="E290" s="80"/>
      <c r="F290" s="80"/>
      <c r="G290" s="80"/>
      <c r="H290" s="80"/>
      <c r="I290" s="80"/>
      <c r="J290" s="80"/>
      <c r="K290" s="80"/>
      <c r="L290" s="80"/>
      <c r="M290" s="80"/>
      <c r="N290" s="80"/>
      <c r="O290" s="80"/>
      <c r="P290" s="80"/>
      <c r="Q290" s="80"/>
      <c r="R290" s="80"/>
      <c r="S290" s="80"/>
      <c r="T290" s="80"/>
      <c r="U290" s="23"/>
      <c r="V290" s="23"/>
      <c r="W290" s="23"/>
      <c r="X290" s="23"/>
      <c r="Y290" s="23"/>
      <c r="Z290" s="23"/>
    </row>
    <row r="291" spans="1:26" ht="24.75" customHeight="1">
      <c r="A291" s="23"/>
      <c r="B291" s="80"/>
      <c r="C291" s="80"/>
      <c r="D291" s="80"/>
      <c r="E291" s="80"/>
      <c r="F291" s="80"/>
      <c r="G291" s="80"/>
      <c r="H291" s="80"/>
      <c r="I291" s="80"/>
      <c r="J291" s="80"/>
      <c r="K291" s="80"/>
      <c r="L291" s="80"/>
      <c r="M291" s="80"/>
      <c r="N291" s="80"/>
      <c r="O291" s="80"/>
      <c r="P291" s="80"/>
      <c r="Q291" s="80"/>
      <c r="R291" s="80"/>
      <c r="S291" s="80"/>
      <c r="T291" s="80"/>
      <c r="U291" s="23"/>
      <c r="V291" s="23"/>
      <c r="W291" s="23"/>
      <c r="X291" s="23"/>
      <c r="Y291" s="23"/>
      <c r="Z291" s="23"/>
    </row>
    <row r="292" spans="1:26" ht="24.75" customHeight="1">
      <c r="A292" s="23"/>
      <c r="B292" s="80"/>
      <c r="C292" s="80"/>
      <c r="D292" s="80"/>
      <c r="E292" s="80"/>
      <c r="F292" s="80"/>
      <c r="G292" s="80"/>
      <c r="H292" s="80"/>
      <c r="I292" s="80"/>
      <c r="J292" s="80"/>
      <c r="K292" s="80"/>
      <c r="L292" s="80"/>
      <c r="M292" s="80"/>
      <c r="N292" s="80"/>
      <c r="O292" s="80"/>
      <c r="P292" s="80"/>
      <c r="Q292" s="80"/>
      <c r="R292" s="80"/>
      <c r="S292" s="80"/>
      <c r="T292" s="80"/>
      <c r="U292" s="23"/>
      <c r="V292" s="23"/>
      <c r="W292" s="23"/>
      <c r="X292" s="23"/>
      <c r="Y292" s="23"/>
      <c r="Z292" s="23"/>
    </row>
    <row r="293" spans="1:26" ht="24.75" customHeight="1">
      <c r="A293" s="23"/>
      <c r="B293" s="80"/>
      <c r="C293" s="80"/>
      <c r="D293" s="80"/>
      <c r="E293" s="80"/>
      <c r="F293" s="80"/>
      <c r="G293" s="80"/>
      <c r="H293" s="80"/>
      <c r="I293" s="80"/>
      <c r="J293" s="80"/>
      <c r="K293" s="80"/>
      <c r="L293" s="80"/>
      <c r="M293" s="80"/>
      <c r="N293" s="80"/>
      <c r="O293" s="80"/>
      <c r="P293" s="80"/>
      <c r="Q293" s="80"/>
      <c r="R293" s="80"/>
      <c r="S293" s="80"/>
      <c r="T293" s="80"/>
      <c r="U293" s="23"/>
      <c r="V293" s="23"/>
      <c r="W293" s="23"/>
      <c r="X293" s="23"/>
      <c r="Y293" s="23"/>
      <c r="Z293" s="23"/>
    </row>
    <row r="294" spans="1:26" ht="24.75" customHeight="1">
      <c r="A294" s="23"/>
      <c r="B294" s="80"/>
      <c r="C294" s="80"/>
      <c r="D294" s="80"/>
      <c r="E294" s="80"/>
      <c r="F294" s="80"/>
      <c r="G294" s="80"/>
      <c r="H294" s="80"/>
      <c r="I294" s="80"/>
      <c r="J294" s="80"/>
      <c r="K294" s="80"/>
      <c r="L294" s="80"/>
      <c r="M294" s="80"/>
      <c r="N294" s="80"/>
      <c r="O294" s="80"/>
      <c r="P294" s="80"/>
      <c r="Q294" s="80"/>
      <c r="R294" s="80"/>
      <c r="S294" s="80"/>
      <c r="T294" s="80"/>
      <c r="U294" s="23"/>
      <c r="V294" s="23"/>
      <c r="W294" s="23"/>
      <c r="X294" s="23"/>
      <c r="Y294" s="23"/>
      <c r="Z294" s="23"/>
    </row>
    <row r="295" spans="1:26" ht="24.75" customHeight="1">
      <c r="A295" s="23"/>
      <c r="B295" s="80"/>
      <c r="C295" s="80"/>
      <c r="D295" s="80"/>
      <c r="E295" s="80"/>
      <c r="F295" s="80"/>
      <c r="G295" s="80"/>
      <c r="H295" s="80"/>
      <c r="I295" s="80"/>
      <c r="J295" s="80"/>
      <c r="K295" s="80"/>
      <c r="L295" s="80"/>
      <c r="M295" s="80"/>
      <c r="N295" s="80"/>
      <c r="O295" s="80"/>
      <c r="P295" s="80"/>
      <c r="Q295" s="80"/>
      <c r="R295" s="80"/>
      <c r="S295" s="80"/>
      <c r="T295" s="80"/>
      <c r="U295" s="23"/>
      <c r="V295" s="23"/>
      <c r="W295" s="23"/>
      <c r="X295" s="23"/>
      <c r="Y295" s="23"/>
      <c r="Z295" s="23"/>
    </row>
    <row r="296" spans="1:26" ht="24.75" customHeight="1">
      <c r="A296" s="23"/>
      <c r="B296" s="80"/>
      <c r="C296" s="80"/>
      <c r="D296" s="80"/>
      <c r="E296" s="80"/>
      <c r="F296" s="80"/>
      <c r="G296" s="80"/>
      <c r="H296" s="80"/>
      <c r="I296" s="80"/>
      <c r="J296" s="80"/>
      <c r="K296" s="80"/>
      <c r="L296" s="80"/>
      <c r="M296" s="80"/>
      <c r="N296" s="80"/>
      <c r="O296" s="80"/>
      <c r="P296" s="80"/>
      <c r="Q296" s="80"/>
      <c r="R296" s="80"/>
      <c r="S296" s="80"/>
      <c r="T296" s="80"/>
      <c r="U296" s="23"/>
      <c r="V296" s="23"/>
      <c r="W296" s="23"/>
      <c r="X296" s="23"/>
      <c r="Y296" s="23"/>
      <c r="Z296" s="23"/>
    </row>
    <row r="297" spans="1:26" ht="24.75" customHeight="1">
      <c r="A297" s="23"/>
      <c r="B297" s="80"/>
      <c r="C297" s="80"/>
      <c r="D297" s="80"/>
      <c r="E297" s="80"/>
      <c r="F297" s="80"/>
      <c r="G297" s="80"/>
      <c r="H297" s="80"/>
      <c r="I297" s="80"/>
      <c r="J297" s="80"/>
      <c r="K297" s="80"/>
      <c r="L297" s="80"/>
      <c r="M297" s="80"/>
      <c r="N297" s="80"/>
      <c r="O297" s="80"/>
      <c r="P297" s="80"/>
      <c r="Q297" s="80"/>
      <c r="R297" s="80"/>
      <c r="S297" s="80"/>
      <c r="T297" s="80"/>
      <c r="U297" s="23"/>
      <c r="V297" s="23"/>
      <c r="W297" s="23"/>
      <c r="X297" s="23"/>
      <c r="Y297" s="23"/>
      <c r="Z297" s="23"/>
    </row>
    <row r="298" spans="1:26" ht="24.75" customHeight="1">
      <c r="A298" s="23"/>
      <c r="B298" s="80"/>
      <c r="C298" s="80"/>
      <c r="D298" s="80"/>
      <c r="E298" s="80"/>
      <c r="F298" s="80"/>
      <c r="G298" s="80"/>
      <c r="H298" s="80"/>
      <c r="I298" s="80"/>
      <c r="J298" s="80"/>
      <c r="K298" s="80"/>
      <c r="L298" s="80"/>
      <c r="M298" s="80"/>
      <c r="N298" s="80"/>
      <c r="O298" s="80"/>
      <c r="P298" s="80"/>
      <c r="Q298" s="80"/>
      <c r="R298" s="80"/>
      <c r="S298" s="80"/>
      <c r="T298" s="80"/>
      <c r="U298" s="23"/>
      <c r="V298" s="23"/>
      <c r="W298" s="23"/>
      <c r="X298" s="23"/>
      <c r="Y298" s="23"/>
      <c r="Z298" s="23"/>
    </row>
    <row r="299" spans="1:26" ht="24.75" customHeight="1">
      <c r="A299" s="23"/>
      <c r="B299" s="80"/>
      <c r="C299" s="80"/>
      <c r="D299" s="80"/>
      <c r="E299" s="80"/>
      <c r="F299" s="80"/>
      <c r="G299" s="80"/>
      <c r="H299" s="80"/>
      <c r="I299" s="80"/>
      <c r="J299" s="80"/>
      <c r="K299" s="80"/>
      <c r="L299" s="80"/>
      <c r="M299" s="80"/>
      <c r="N299" s="80"/>
      <c r="O299" s="80"/>
      <c r="P299" s="80"/>
      <c r="Q299" s="80"/>
      <c r="R299" s="80"/>
      <c r="S299" s="80"/>
      <c r="T299" s="80"/>
      <c r="U299" s="23"/>
      <c r="V299" s="23"/>
      <c r="W299" s="23"/>
      <c r="X299" s="23"/>
      <c r="Y299" s="23"/>
      <c r="Z299" s="23"/>
    </row>
    <row r="300" spans="1:26" ht="24.75" customHeight="1">
      <c r="A300" s="23"/>
      <c r="B300" s="80"/>
      <c r="C300" s="80"/>
      <c r="D300" s="80"/>
      <c r="E300" s="80"/>
      <c r="F300" s="80"/>
      <c r="G300" s="80"/>
      <c r="H300" s="80"/>
      <c r="I300" s="80"/>
      <c r="J300" s="80"/>
      <c r="K300" s="80"/>
      <c r="L300" s="80"/>
      <c r="M300" s="80"/>
      <c r="N300" s="80"/>
      <c r="O300" s="80"/>
      <c r="P300" s="80"/>
      <c r="Q300" s="80"/>
      <c r="R300" s="80"/>
      <c r="S300" s="80"/>
      <c r="T300" s="80"/>
      <c r="U300" s="23"/>
      <c r="V300" s="23"/>
      <c r="W300" s="23"/>
      <c r="X300" s="23"/>
      <c r="Y300" s="23"/>
      <c r="Z300" s="23"/>
    </row>
    <row r="301" spans="1:26" ht="24.75" customHeight="1">
      <c r="A301" s="23"/>
      <c r="B301" s="80"/>
      <c r="C301" s="80"/>
      <c r="D301" s="80"/>
      <c r="E301" s="80"/>
      <c r="F301" s="80"/>
      <c r="G301" s="80"/>
      <c r="H301" s="80"/>
      <c r="I301" s="80"/>
      <c r="J301" s="80"/>
      <c r="K301" s="80"/>
      <c r="L301" s="80"/>
      <c r="M301" s="80"/>
      <c r="N301" s="80"/>
      <c r="O301" s="80"/>
      <c r="P301" s="80"/>
      <c r="Q301" s="80"/>
      <c r="R301" s="80"/>
      <c r="S301" s="80"/>
      <c r="T301" s="80"/>
      <c r="U301" s="23"/>
      <c r="V301" s="23"/>
      <c r="W301" s="23"/>
      <c r="X301" s="23"/>
      <c r="Y301" s="23"/>
      <c r="Z301" s="23"/>
    </row>
    <row r="302" spans="1:26" ht="24.75" customHeight="1">
      <c r="A302" s="23"/>
      <c r="B302" s="80"/>
      <c r="C302" s="80"/>
      <c r="D302" s="80"/>
      <c r="E302" s="80"/>
      <c r="F302" s="80"/>
      <c r="G302" s="80"/>
      <c r="H302" s="80"/>
      <c r="I302" s="80"/>
      <c r="J302" s="80"/>
      <c r="K302" s="80"/>
      <c r="L302" s="80"/>
      <c r="M302" s="80"/>
      <c r="N302" s="80"/>
      <c r="O302" s="80"/>
      <c r="P302" s="80"/>
      <c r="Q302" s="80"/>
      <c r="R302" s="80"/>
      <c r="S302" s="80"/>
      <c r="T302" s="80"/>
      <c r="U302" s="23"/>
      <c r="V302" s="23"/>
      <c r="W302" s="23"/>
      <c r="X302" s="23"/>
      <c r="Y302" s="23"/>
      <c r="Z302" s="23"/>
    </row>
    <row r="303" spans="1:26" ht="24.75" customHeight="1">
      <c r="A303" s="23"/>
      <c r="B303" s="80"/>
      <c r="C303" s="80"/>
      <c r="D303" s="80"/>
      <c r="E303" s="80"/>
      <c r="F303" s="80"/>
      <c r="G303" s="80"/>
      <c r="H303" s="80"/>
      <c r="I303" s="80"/>
      <c r="J303" s="80"/>
      <c r="K303" s="80"/>
      <c r="L303" s="80"/>
      <c r="M303" s="80"/>
      <c r="N303" s="80"/>
      <c r="O303" s="80"/>
      <c r="P303" s="80"/>
      <c r="Q303" s="80"/>
      <c r="R303" s="80"/>
      <c r="S303" s="80"/>
      <c r="T303" s="80"/>
      <c r="U303" s="23"/>
      <c r="V303" s="23"/>
      <c r="W303" s="23"/>
      <c r="X303" s="23"/>
      <c r="Y303" s="23"/>
      <c r="Z303" s="23"/>
    </row>
    <row r="304" spans="1:26" ht="24.75" customHeight="1">
      <c r="A304" s="23"/>
      <c r="B304" s="80"/>
      <c r="C304" s="80"/>
      <c r="D304" s="80"/>
      <c r="E304" s="80"/>
      <c r="F304" s="80"/>
      <c r="G304" s="80"/>
      <c r="H304" s="80"/>
      <c r="I304" s="80"/>
      <c r="J304" s="80"/>
      <c r="K304" s="80"/>
      <c r="L304" s="80"/>
      <c r="M304" s="80"/>
      <c r="N304" s="80"/>
      <c r="O304" s="80"/>
      <c r="P304" s="80"/>
      <c r="Q304" s="80"/>
      <c r="R304" s="80"/>
      <c r="S304" s="80"/>
      <c r="T304" s="80"/>
      <c r="U304" s="23"/>
      <c r="V304" s="23"/>
      <c r="W304" s="23"/>
      <c r="X304" s="23"/>
      <c r="Y304" s="23"/>
      <c r="Z304" s="23"/>
    </row>
    <row r="305" spans="1:26" ht="24.75" customHeight="1">
      <c r="A305" s="23"/>
      <c r="B305" s="80"/>
      <c r="C305" s="80"/>
      <c r="D305" s="80"/>
      <c r="E305" s="80"/>
      <c r="F305" s="80"/>
      <c r="G305" s="80"/>
      <c r="H305" s="80"/>
      <c r="I305" s="80"/>
      <c r="J305" s="80"/>
      <c r="K305" s="80"/>
      <c r="L305" s="80"/>
      <c r="M305" s="80"/>
      <c r="N305" s="80"/>
      <c r="O305" s="80"/>
      <c r="P305" s="80"/>
      <c r="Q305" s="80"/>
      <c r="R305" s="80"/>
      <c r="S305" s="80"/>
      <c r="T305" s="80"/>
      <c r="U305" s="23"/>
      <c r="V305" s="23"/>
      <c r="W305" s="23"/>
      <c r="X305" s="23"/>
      <c r="Y305" s="23"/>
      <c r="Z305" s="23"/>
    </row>
    <row r="306" spans="1:26" ht="24.75" customHeight="1">
      <c r="A306" s="23"/>
      <c r="B306" s="80"/>
      <c r="C306" s="80"/>
      <c r="D306" s="80"/>
      <c r="E306" s="80"/>
      <c r="F306" s="80"/>
      <c r="G306" s="80"/>
      <c r="H306" s="80"/>
      <c r="I306" s="80"/>
      <c r="J306" s="80"/>
      <c r="K306" s="80"/>
      <c r="L306" s="80"/>
      <c r="M306" s="80"/>
      <c r="N306" s="80"/>
      <c r="O306" s="80"/>
      <c r="P306" s="80"/>
      <c r="Q306" s="80"/>
      <c r="R306" s="80"/>
      <c r="S306" s="80"/>
      <c r="T306" s="80"/>
      <c r="U306" s="23"/>
      <c r="V306" s="23"/>
      <c r="W306" s="23"/>
      <c r="X306" s="23"/>
      <c r="Y306" s="23"/>
      <c r="Z306" s="23"/>
    </row>
    <row r="307" spans="1:26" ht="24.75" customHeight="1">
      <c r="A307" s="23"/>
      <c r="B307" s="80"/>
      <c r="C307" s="80"/>
      <c r="D307" s="80"/>
      <c r="E307" s="80"/>
      <c r="F307" s="80"/>
      <c r="G307" s="80"/>
      <c r="H307" s="80"/>
      <c r="I307" s="80"/>
      <c r="J307" s="80"/>
      <c r="K307" s="80"/>
      <c r="L307" s="80"/>
      <c r="M307" s="80"/>
      <c r="N307" s="80"/>
      <c r="O307" s="80"/>
      <c r="P307" s="80"/>
      <c r="Q307" s="80"/>
      <c r="R307" s="80"/>
      <c r="S307" s="80"/>
      <c r="T307" s="80"/>
      <c r="U307" s="23"/>
      <c r="V307" s="23"/>
      <c r="W307" s="23"/>
      <c r="X307" s="23"/>
      <c r="Y307" s="23"/>
      <c r="Z307" s="23"/>
    </row>
    <row r="308" spans="1:26" ht="24.75" customHeight="1">
      <c r="A308" s="23"/>
      <c r="B308" s="80"/>
      <c r="C308" s="80"/>
      <c r="D308" s="80"/>
      <c r="E308" s="80"/>
      <c r="F308" s="80"/>
      <c r="G308" s="80"/>
      <c r="H308" s="80"/>
      <c r="I308" s="80"/>
      <c r="J308" s="80"/>
      <c r="K308" s="80"/>
      <c r="L308" s="80"/>
      <c r="M308" s="80"/>
      <c r="N308" s="80"/>
      <c r="O308" s="80"/>
      <c r="P308" s="80"/>
      <c r="Q308" s="80"/>
      <c r="R308" s="80"/>
      <c r="S308" s="80"/>
      <c r="T308" s="80"/>
      <c r="U308" s="23"/>
      <c r="V308" s="23"/>
      <c r="W308" s="23"/>
      <c r="X308" s="23"/>
      <c r="Y308" s="23"/>
      <c r="Z308" s="23"/>
    </row>
    <row r="309" spans="1:26" ht="24.75" customHeight="1">
      <c r="A309" s="23"/>
      <c r="B309" s="80"/>
      <c r="C309" s="80"/>
      <c r="D309" s="80"/>
      <c r="E309" s="80"/>
      <c r="F309" s="80"/>
      <c r="G309" s="80"/>
      <c r="H309" s="80"/>
      <c r="I309" s="80"/>
      <c r="J309" s="80"/>
      <c r="K309" s="80"/>
      <c r="L309" s="80"/>
      <c r="M309" s="80"/>
      <c r="N309" s="80"/>
      <c r="O309" s="80"/>
      <c r="P309" s="80"/>
      <c r="Q309" s="80"/>
      <c r="R309" s="80"/>
      <c r="S309" s="80"/>
      <c r="T309" s="80"/>
      <c r="U309" s="23"/>
      <c r="V309" s="23"/>
      <c r="W309" s="23"/>
      <c r="X309" s="23"/>
      <c r="Y309" s="23"/>
      <c r="Z309" s="23"/>
    </row>
    <row r="310" spans="1:26" ht="24.75" customHeight="1">
      <c r="A310" s="23"/>
      <c r="B310" s="80"/>
      <c r="C310" s="80"/>
      <c r="D310" s="80"/>
      <c r="E310" s="80"/>
      <c r="F310" s="80"/>
      <c r="G310" s="80"/>
      <c r="H310" s="80"/>
      <c r="I310" s="80"/>
      <c r="J310" s="80"/>
      <c r="K310" s="80"/>
      <c r="L310" s="80"/>
      <c r="M310" s="80"/>
      <c r="N310" s="80"/>
      <c r="O310" s="80"/>
      <c r="P310" s="80"/>
      <c r="Q310" s="80"/>
      <c r="R310" s="80"/>
      <c r="S310" s="80"/>
      <c r="T310" s="80"/>
      <c r="U310" s="23"/>
      <c r="V310" s="23"/>
      <c r="W310" s="23"/>
      <c r="X310" s="23"/>
      <c r="Y310" s="23"/>
      <c r="Z310" s="23"/>
    </row>
    <row r="311" spans="1:26" ht="24.75" customHeight="1">
      <c r="A311" s="23"/>
      <c r="B311" s="80"/>
      <c r="C311" s="80"/>
      <c r="D311" s="80"/>
      <c r="E311" s="80"/>
      <c r="F311" s="80"/>
      <c r="G311" s="80"/>
      <c r="H311" s="80"/>
      <c r="I311" s="80"/>
      <c r="J311" s="80"/>
      <c r="K311" s="80"/>
      <c r="L311" s="80"/>
      <c r="M311" s="80"/>
      <c r="N311" s="80"/>
      <c r="O311" s="80"/>
      <c r="P311" s="80"/>
      <c r="Q311" s="80"/>
      <c r="R311" s="80"/>
      <c r="S311" s="80"/>
      <c r="T311" s="80"/>
      <c r="U311" s="23"/>
      <c r="V311" s="23"/>
      <c r="W311" s="23"/>
      <c r="X311" s="23"/>
      <c r="Y311" s="23"/>
      <c r="Z311" s="23"/>
    </row>
    <row r="312" spans="1:26" ht="24.75" customHeight="1">
      <c r="A312" s="23"/>
      <c r="B312" s="80"/>
      <c r="C312" s="80"/>
      <c r="D312" s="80"/>
      <c r="E312" s="80"/>
      <c r="F312" s="80"/>
      <c r="G312" s="80"/>
      <c r="H312" s="80"/>
      <c r="I312" s="80"/>
      <c r="J312" s="80"/>
      <c r="K312" s="80"/>
      <c r="L312" s="80"/>
      <c r="M312" s="80"/>
      <c r="N312" s="80"/>
      <c r="O312" s="80"/>
      <c r="P312" s="80"/>
      <c r="Q312" s="80"/>
      <c r="R312" s="80"/>
      <c r="S312" s="80"/>
      <c r="T312" s="80"/>
      <c r="U312" s="23"/>
      <c r="V312" s="23"/>
      <c r="W312" s="23"/>
      <c r="X312" s="23"/>
      <c r="Y312" s="23"/>
      <c r="Z312" s="23"/>
    </row>
    <row r="313" spans="1:26" ht="24.75" customHeight="1">
      <c r="A313" s="23"/>
      <c r="B313" s="80"/>
      <c r="C313" s="80"/>
      <c r="D313" s="80"/>
      <c r="E313" s="80"/>
      <c r="F313" s="80"/>
      <c r="G313" s="80"/>
      <c r="H313" s="80"/>
      <c r="I313" s="80"/>
      <c r="J313" s="80"/>
      <c r="K313" s="80"/>
      <c r="L313" s="80"/>
      <c r="M313" s="80"/>
      <c r="N313" s="80"/>
      <c r="O313" s="80"/>
      <c r="P313" s="80"/>
      <c r="Q313" s="80"/>
      <c r="R313" s="80"/>
      <c r="S313" s="80"/>
      <c r="T313" s="80"/>
      <c r="U313" s="23"/>
      <c r="V313" s="23"/>
      <c r="W313" s="23"/>
      <c r="X313" s="23"/>
      <c r="Y313" s="23"/>
      <c r="Z313" s="23"/>
    </row>
    <row r="314" spans="1:26" ht="24.75" customHeight="1">
      <c r="A314" s="23"/>
      <c r="B314" s="80"/>
      <c r="C314" s="80"/>
      <c r="D314" s="80"/>
      <c r="E314" s="80"/>
      <c r="F314" s="80"/>
      <c r="G314" s="80"/>
      <c r="H314" s="80"/>
      <c r="I314" s="80"/>
      <c r="J314" s="80"/>
      <c r="K314" s="80"/>
      <c r="L314" s="80"/>
      <c r="M314" s="80"/>
      <c r="N314" s="80"/>
      <c r="O314" s="80"/>
      <c r="P314" s="80"/>
      <c r="Q314" s="80"/>
      <c r="R314" s="80"/>
      <c r="S314" s="80"/>
      <c r="T314" s="80"/>
      <c r="U314" s="23"/>
      <c r="V314" s="23"/>
      <c r="W314" s="23"/>
      <c r="X314" s="23"/>
      <c r="Y314" s="23"/>
      <c r="Z314" s="23"/>
    </row>
    <row r="315" spans="1:26" ht="24.75" customHeight="1">
      <c r="A315" s="23"/>
      <c r="B315" s="80"/>
      <c r="C315" s="80"/>
      <c r="D315" s="80"/>
      <c r="E315" s="80"/>
      <c r="F315" s="80"/>
      <c r="G315" s="80"/>
      <c r="H315" s="80"/>
      <c r="I315" s="80"/>
      <c r="J315" s="80"/>
      <c r="K315" s="80"/>
      <c r="L315" s="80"/>
      <c r="M315" s="80"/>
      <c r="N315" s="80"/>
      <c r="O315" s="80"/>
      <c r="P315" s="80"/>
      <c r="Q315" s="80"/>
      <c r="R315" s="80"/>
      <c r="S315" s="80"/>
      <c r="T315" s="80"/>
      <c r="U315" s="23"/>
      <c r="V315" s="23"/>
      <c r="W315" s="23"/>
      <c r="X315" s="23"/>
      <c r="Y315" s="23"/>
      <c r="Z315" s="23"/>
    </row>
    <row r="316" spans="1:26" ht="24.75" customHeight="1">
      <c r="A316" s="23"/>
      <c r="B316" s="80"/>
      <c r="C316" s="80"/>
      <c r="D316" s="80"/>
      <c r="E316" s="80"/>
      <c r="F316" s="80"/>
      <c r="G316" s="80"/>
      <c r="H316" s="80"/>
      <c r="I316" s="80"/>
      <c r="J316" s="80"/>
      <c r="K316" s="80"/>
      <c r="L316" s="80"/>
      <c r="M316" s="80"/>
      <c r="N316" s="80"/>
      <c r="O316" s="80"/>
      <c r="P316" s="80"/>
      <c r="Q316" s="80"/>
      <c r="R316" s="80"/>
      <c r="S316" s="80"/>
      <c r="T316" s="80"/>
      <c r="U316" s="23"/>
      <c r="V316" s="23"/>
      <c r="W316" s="23"/>
      <c r="X316" s="23"/>
      <c r="Y316" s="23"/>
      <c r="Z316" s="23"/>
    </row>
    <row r="317" spans="1:26" ht="24.75" customHeight="1">
      <c r="A317" s="23"/>
      <c r="B317" s="80"/>
      <c r="C317" s="80"/>
      <c r="D317" s="80"/>
      <c r="E317" s="80"/>
      <c r="F317" s="80"/>
      <c r="G317" s="80"/>
      <c r="H317" s="80"/>
      <c r="I317" s="80"/>
      <c r="J317" s="80"/>
      <c r="K317" s="80"/>
      <c r="L317" s="80"/>
      <c r="M317" s="80"/>
      <c r="N317" s="80"/>
      <c r="O317" s="80"/>
      <c r="P317" s="80"/>
      <c r="Q317" s="80"/>
      <c r="R317" s="80"/>
      <c r="S317" s="80"/>
      <c r="T317" s="80"/>
      <c r="U317" s="23"/>
      <c r="V317" s="23"/>
      <c r="W317" s="23"/>
      <c r="X317" s="23"/>
      <c r="Y317" s="23"/>
      <c r="Z317" s="23"/>
    </row>
    <row r="318" spans="1:26" ht="24.75" customHeight="1">
      <c r="A318" s="23"/>
      <c r="B318" s="80"/>
      <c r="C318" s="80"/>
      <c r="D318" s="80"/>
      <c r="E318" s="80"/>
      <c r="F318" s="80"/>
      <c r="G318" s="80"/>
      <c r="H318" s="80"/>
      <c r="I318" s="80"/>
      <c r="J318" s="80"/>
      <c r="K318" s="80"/>
      <c r="L318" s="80"/>
      <c r="M318" s="80"/>
      <c r="N318" s="80"/>
      <c r="O318" s="80"/>
      <c r="P318" s="80"/>
      <c r="Q318" s="80"/>
      <c r="R318" s="80"/>
      <c r="S318" s="80"/>
      <c r="T318" s="80"/>
      <c r="U318" s="23"/>
      <c r="V318" s="23"/>
      <c r="W318" s="23"/>
      <c r="X318" s="23"/>
      <c r="Y318" s="23"/>
      <c r="Z318" s="23"/>
    </row>
    <row r="319" spans="1:26" ht="24.75" customHeight="1">
      <c r="A319" s="23"/>
      <c r="B319" s="80"/>
      <c r="C319" s="80"/>
      <c r="D319" s="80"/>
      <c r="E319" s="80"/>
      <c r="F319" s="80"/>
      <c r="G319" s="80"/>
      <c r="H319" s="80"/>
      <c r="I319" s="80"/>
      <c r="J319" s="80"/>
      <c r="K319" s="80"/>
      <c r="L319" s="80"/>
      <c r="M319" s="80"/>
      <c r="N319" s="80"/>
      <c r="O319" s="80"/>
      <c r="P319" s="80"/>
      <c r="Q319" s="80"/>
      <c r="R319" s="80"/>
      <c r="S319" s="80"/>
      <c r="T319" s="80"/>
      <c r="U319" s="23"/>
      <c r="V319" s="23"/>
      <c r="W319" s="23"/>
      <c r="X319" s="23"/>
      <c r="Y319" s="23"/>
      <c r="Z319" s="23"/>
    </row>
    <row r="320" spans="1:26" ht="24.75" customHeight="1">
      <c r="A320" s="23"/>
      <c r="B320" s="80"/>
      <c r="C320" s="80"/>
      <c r="D320" s="80"/>
      <c r="E320" s="80"/>
      <c r="F320" s="80"/>
      <c r="G320" s="80"/>
      <c r="H320" s="80"/>
      <c r="I320" s="80"/>
      <c r="J320" s="80"/>
      <c r="K320" s="80"/>
      <c r="L320" s="80"/>
      <c r="M320" s="80"/>
      <c r="N320" s="80"/>
      <c r="O320" s="80"/>
      <c r="P320" s="80"/>
      <c r="Q320" s="80"/>
      <c r="R320" s="80"/>
      <c r="S320" s="80"/>
      <c r="T320" s="80"/>
      <c r="U320" s="23"/>
      <c r="V320" s="23"/>
      <c r="W320" s="23"/>
      <c r="X320" s="23"/>
      <c r="Y320" s="23"/>
      <c r="Z320" s="23"/>
    </row>
    <row r="321" spans="1:26" ht="24.75" customHeight="1">
      <c r="A321" s="23"/>
      <c r="B321" s="80"/>
      <c r="C321" s="80"/>
      <c r="D321" s="80"/>
      <c r="E321" s="80"/>
      <c r="F321" s="80"/>
      <c r="G321" s="80"/>
      <c r="H321" s="80"/>
      <c r="I321" s="80"/>
      <c r="J321" s="80"/>
      <c r="K321" s="80"/>
      <c r="L321" s="80"/>
      <c r="M321" s="80"/>
      <c r="N321" s="80"/>
      <c r="O321" s="80"/>
      <c r="P321" s="80"/>
      <c r="Q321" s="80"/>
      <c r="R321" s="80"/>
      <c r="S321" s="80"/>
      <c r="T321" s="80"/>
      <c r="U321" s="23"/>
      <c r="V321" s="23"/>
      <c r="W321" s="23"/>
      <c r="X321" s="23"/>
      <c r="Y321" s="23"/>
      <c r="Z321" s="23"/>
    </row>
    <row r="322" spans="1:26" ht="24.75" customHeight="1">
      <c r="A322" s="23"/>
      <c r="B322" s="80"/>
      <c r="C322" s="80"/>
      <c r="D322" s="80"/>
      <c r="E322" s="80"/>
      <c r="F322" s="80"/>
      <c r="G322" s="80"/>
      <c r="H322" s="80"/>
      <c r="I322" s="80"/>
      <c r="J322" s="80"/>
      <c r="K322" s="80"/>
      <c r="L322" s="80"/>
      <c r="M322" s="80"/>
      <c r="N322" s="80"/>
      <c r="O322" s="80"/>
      <c r="P322" s="80"/>
      <c r="Q322" s="80"/>
      <c r="R322" s="80"/>
      <c r="S322" s="80"/>
      <c r="T322" s="80"/>
      <c r="U322" s="23"/>
      <c r="V322" s="23"/>
      <c r="W322" s="23"/>
      <c r="X322" s="23"/>
      <c r="Y322" s="23"/>
      <c r="Z322" s="23"/>
    </row>
    <row r="323" spans="1:26" ht="24.75" customHeight="1">
      <c r="A323" s="23"/>
      <c r="B323" s="80"/>
      <c r="C323" s="80"/>
      <c r="D323" s="80"/>
      <c r="E323" s="80"/>
      <c r="F323" s="80"/>
      <c r="G323" s="80"/>
      <c r="H323" s="80"/>
      <c r="I323" s="80"/>
      <c r="J323" s="80"/>
      <c r="K323" s="80"/>
      <c r="L323" s="80"/>
      <c r="M323" s="80"/>
      <c r="N323" s="80"/>
      <c r="O323" s="80"/>
      <c r="P323" s="80"/>
      <c r="Q323" s="80"/>
      <c r="R323" s="80"/>
      <c r="S323" s="80"/>
      <c r="T323" s="80"/>
      <c r="U323" s="23"/>
      <c r="V323" s="23"/>
      <c r="W323" s="23"/>
      <c r="X323" s="23"/>
      <c r="Y323" s="23"/>
      <c r="Z323" s="23"/>
    </row>
    <row r="324" spans="1:26" ht="24.75" customHeight="1">
      <c r="A324" s="23"/>
      <c r="B324" s="80"/>
      <c r="C324" s="80"/>
      <c r="D324" s="80"/>
      <c r="E324" s="80"/>
      <c r="F324" s="80"/>
      <c r="G324" s="80"/>
      <c r="H324" s="80"/>
      <c r="I324" s="80"/>
      <c r="J324" s="80"/>
      <c r="K324" s="80"/>
      <c r="L324" s="80"/>
      <c r="M324" s="80"/>
      <c r="N324" s="80"/>
      <c r="O324" s="80"/>
      <c r="P324" s="80"/>
      <c r="Q324" s="80"/>
      <c r="R324" s="80"/>
      <c r="S324" s="80"/>
      <c r="T324" s="80"/>
      <c r="U324" s="23"/>
      <c r="V324" s="23"/>
      <c r="W324" s="23"/>
      <c r="X324" s="23"/>
      <c r="Y324" s="23"/>
      <c r="Z324" s="23"/>
    </row>
    <row r="325" spans="1:26" ht="24.75" customHeight="1">
      <c r="A325" s="23"/>
      <c r="B325" s="80"/>
      <c r="C325" s="80"/>
      <c r="D325" s="80"/>
      <c r="E325" s="80"/>
      <c r="F325" s="80"/>
      <c r="G325" s="80"/>
      <c r="H325" s="80"/>
      <c r="I325" s="80"/>
      <c r="J325" s="80"/>
      <c r="K325" s="80"/>
      <c r="L325" s="80"/>
      <c r="M325" s="80"/>
      <c r="N325" s="80"/>
      <c r="O325" s="80"/>
      <c r="P325" s="80"/>
      <c r="Q325" s="80"/>
      <c r="R325" s="80"/>
      <c r="S325" s="80"/>
      <c r="T325" s="80"/>
      <c r="U325" s="23"/>
      <c r="V325" s="23"/>
      <c r="W325" s="23"/>
      <c r="X325" s="23"/>
      <c r="Y325" s="23"/>
      <c r="Z325" s="23"/>
    </row>
    <row r="326" spans="1:26" ht="24.75" customHeight="1">
      <c r="A326" s="23"/>
      <c r="B326" s="80"/>
      <c r="C326" s="80"/>
      <c r="D326" s="80"/>
      <c r="E326" s="80"/>
      <c r="F326" s="80"/>
      <c r="G326" s="80"/>
      <c r="H326" s="80"/>
      <c r="I326" s="80"/>
      <c r="J326" s="80"/>
      <c r="K326" s="80"/>
      <c r="L326" s="80"/>
      <c r="M326" s="80"/>
      <c r="N326" s="80"/>
      <c r="O326" s="80"/>
      <c r="P326" s="80"/>
      <c r="Q326" s="80"/>
      <c r="R326" s="80"/>
      <c r="S326" s="80"/>
      <c r="T326" s="80"/>
      <c r="U326" s="23"/>
      <c r="V326" s="23"/>
      <c r="W326" s="23"/>
      <c r="X326" s="23"/>
      <c r="Y326" s="23"/>
      <c r="Z326" s="23"/>
    </row>
    <row r="327" spans="1:26" ht="24.75" customHeight="1">
      <c r="A327" s="23"/>
      <c r="B327" s="80"/>
      <c r="C327" s="80"/>
      <c r="D327" s="80"/>
      <c r="E327" s="80"/>
      <c r="F327" s="80"/>
      <c r="G327" s="80"/>
      <c r="H327" s="80"/>
      <c r="I327" s="80"/>
      <c r="J327" s="80"/>
      <c r="K327" s="80"/>
      <c r="L327" s="80"/>
      <c r="M327" s="80"/>
      <c r="N327" s="80"/>
      <c r="O327" s="80"/>
      <c r="P327" s="80"/>
      <c r="Q327" s="80"/>
      <c r="R327" s="80"/>
      <c r="S327" s="80"/>
      <c r="T327" s="80"/>
      <c r="U327" s="23"/>
      <c r="V327" s="23"/>
      <c r="W327" s="23"/>
      <c r="X327" s="23"/>
      <c r="Y327" s="23"/>
      <c r="Z327" s="23"/>
    </row>
    <row r="328" spans="1:26" ht="24.75" customHeight="1">
      <c r="A328" s="23"/>
      <c r="B328" s="80"/>
      <c r="C328" s="80"/>
      <c r="D328" s="80"/>
      <c r="E328" s="80"/>
      <c r="F328" s="80"/>
      <c r="G328" s="80"/>
      <c r="H328" s="80"/>
      <c r="I328" s="80"/>
      <c r="J328" s="80"/>
      <c r="K328" s="80"/>
      <c r="L328" s="80"/>
      <c r="M328" s="80"/>
      <c r="N328" s="80"/>
      <c r="O328" s="80"/>
      <c r="P328" s="80"/>
      <c r="Q328" s="80"/>
      <c r="R328" s="80"/>
      <c r="S328" s="80"/>
      <c r="T328" s="80"/>
      <c r="U328" s="23"/>
      <c r="V328" s="23"/>
      <c r="W328" s="23"/>
      <c r="X328" s="23"/>
      <c r="Y328" s="23"/>
      <c r="Z328" s="23"/>
    </row>
    <row r="329" spans="1:26" ht="24.75" customHeight="1">
      <c r="A329" s="23"/>
      <c r="B329" s="80"/>
      <c r="C329" s="80"/>
      <c r="D329" s="80"/>
      <c r="E329" s="80"/>
      <c r="F329" s="80"/>
      <c r="G329" s="80"/>
      <c r="H329" s="80"/>
      <c r="I329" s="80"/>
      <c r="J329" s="80"/>
      <c r="K329" s="80"/>
      <c r="L329" s="80"/>
      <c r="M329" s="80"/>
      <c r="N329" s="80"/>
      <c r="O329" s="80"/>
      <c r="P329" s="80"/>
      <c r="Q329" s="80"/>
      <c r="R329" s="80"/>
      <c r="S329" s="80"/>
      <c r="T329" s="80"/>
      <c r="U329" s="23"/>
      <c r="V329" s="23"/>
      <c r="W329" s="23"/>
      <c r="X329" s="23"/>
      <c r="Y329" s="23"/>
      <c r="Z329" s="23"/>
    </row>
    <row r="330" spans="1:26" ht="24.75" customHeight="1">
      <c r="A330" s="23"/>
      <c r="B330" s="80"/>
      <c r="C330" s="80"/>
      <c r="D330" s="80"/>
      <c r="E330" s="80"/>
      <c r="F330" s="80"/>
      <c r="G330" s="80"/>
      <c r="H330" s="80"/>
      <c r="I330" s="80"/>
      <c r="J330" s="80"/>
      <c r="K330" s="80"/>
      <c r="L330" s="80"/>
      <c r="M330" s="80"/>
      <c r="N330" s="80"/>
      <c r="O330" s="80"/>
      <c r="P330" s="80"/>
      <c r="Q330" s="80"/>
      <c r="R330" s="80"/>
      <c r="S330" s="80"/>
      <c r="T330" s="80"/>
      <c r="U330" s="23"/>
      <c r="V330" s="23"/>
      <c r="W330" s="23"/>
      <c r="X330" s="23"/>
      <c r="Y330" s="23"/>
      <c r="Z330" s="23"/>
    </row>
    <row r="331" spans="1:26" ht="24.75" customHeight="1">
      <c r="A331" s="23"/>
      <c r="B331" s="80"/>
      <c r="C331" s="80"/>
      <c r="D331" s="80"/>
      <c r="E331" s="80"/>
      <c r="F331" s="80"/>
      <c r="G331" s="80"/>
      <c r="H331" s="80"/>
      <c r="I331" s="80"/>
      <c r="J331" s="80"/>
      <c r="K331" s="80"/>
      <c r="L331" s="80"/>
      <c r="M331" s="80"/>
      <c r="N331" s="80"/>
      <c r="O331" s="80"/>
      <c r="P331" s="80"/>
      <c r="Q331" s="80"/>
      <c r="R331" s="80"/>
      <c r="S331" s="80"/>
      <c r="T331" s="80"/>
      <c r="U331" s="23"/>
      <c r="V331" s="23"/>
      <c r="W331" s="23"/>
      <c r="X331" s="23"/>
      <c r="Y331" s="23"/>
      <c r="Z331" s="23"/>
    </row>
    <row r="332" spans="1:26" ht="24.75" customHeight="1">
      <c r="A332" s="23"/>
      <c r="B332" s="80"/>
      <c r="C332" s="80"/>
      <c r="D332" s="80"/>
      <c r="E332" s="80"/>
      <c r="F332" s="80"/>
      <c r="G332" s="80"/>
      <c r="H332" s="80"/>
      <c r="I332" s="80"/>
      <c r="J332" s="80"/>
      <c r="K332" s="80"/>
      <c r="L332" s="80"/>
      <c r="M332" s="80"/>
      <c r="N332" s="80"/>
      <c r="O332" s="80"/>
      <c r="P332" s="80"/>
      <c r="Q332" s="80"/>
      <c r="R332" s="80"/>
      <c r="S332" s="80"/>
      <c r="T332" s="80"/>
      <c r="U332" s="23"/>
      <c r="V332" s="23"/>
      <c r="W332" s="23"/>
      <c r="X332" s="23"/>
      <c r="Y332" s="23"/>
      <c r="Z332" s="23"/>
    </row>
    <row r="333" spans="1:26" ht="24.75" customHeight="1">
      <c r="A333" s="23"/>
      <c r="B333" s="80"/>
      <c r="C333" s="80"/>
      <c r="D333" s="80"/>
      <c r="E333" s="80"/>
      <c r="F333" s="80"/>
      <c r="G333" s="80"/>
      <c r="H333" s="80"/>
      <c r="I333" s="80"/>
      <c r="J333" s="80"/>
      <c r="K333" s="80"/>
      <c r="L333" s="80"/>
      <c r="M333" s="80"/>
      <c r="N333" s="80"/>
      <c r="O333" s="80"/>
      <c r="P333" s="80"/>
      <c r="Q333" s="80"/>
      <c r="R333" s="80"/>
      <c r="S333" s="80"/>
      <c r="T333" s="80"/>
      <c r="U333" s="23"/>
      <c r="V333" s="23"/>
      <c r="W333" s="23"/>
      <c r="X333" s="23"/>
      <c r="Y333" s="23"/>
      <c r="Z333" s="23"/>
    </row>
    <row r="334" spans="1:26" ht="24.75" customHeight="1">
      <c r="A334" s="23"/>
      <c r="B334" s="80"/>
      <c r="C334" s="80"/>
      <c r="D334" s="80"/>
      <c r="E334" s="80"/>
      <c r="F334" s="80"/>
      <c r="G334" s="80"/>
      <c r="H334" s="80"/>
      <c r="I334" s="80"/>
      <c r="J334" s="80"/>
      <c r="K334" s="80"/>
      <c r="L334" s="80"/>
      <c r="M334" s="80"/>
      <c r="N334" s="80"/>
      <c r="O334" s="80"/>
      <c r="P334" s="80"/>
      <c r="Q334" s="80"/>
      <c r="R334" s="80"/>
      <c r="S334" s="80"/>
      <c r="T334" s="80"/>
      <c r="U334" s="23"/>
      <c r="V334" s="23"/>
      <c r="W334" s="23"/>
      <c r="X334" s="23"/>
      <c r="Y334" s="23"/>
      <c r="Z334" s="23"/>
    </row>
    <row r="335" spans="1:26" ht="24.75" customHeight="1">
      <c r="A335" s="23"/>
      <c r="B335" s="80"/>
      <c r="C335" s="80"/>
      <c r="D335" s="80"/>
      <c r="E335" s="80"/>
      <c r="F335" s="80"/>
      <c r="G335" s="80"/>
      <c r="H335" s="80"/>
      <c r="I335" s="80"/>
      <c r="J335" s="80"/>
      <c r="K335" s="80"/>
      <c r="L335" s="80"/>
      <c r="M335" s="80"/>
      <c r="N335" s="80"/>
      <c r="O335" s="80"/>
      <c r="P335" s="80"/>
      <c r="Q335" s="80"/>
      <c r="R335" s="80"/>
      <c r="S335" s="80"/>
      <c r="T335" s="80"/>
      <c r="U335" s="23"/>
      <c r="V335" s="23"/>
      <c r="W335" s="23"/>
      <c r="X335" s="23"/>
      <c r="Y335" s="23"/>
      <c r="Z335" s="23"/>
    </row>
    <row r="336" spans="1:26" ht="24.75" customHeight="1">
      <c r="A336" s="23"/>
      <c r="B336" s="80"/>
      <c r="C336" s="80"/>
      <c r="D336" s="80"/>
      <c r="E336" s="80"/>
      <c r="F336" s="80"/>
      <c r="G336" s="80"/>
      <c r="H336" s="80"/>
      <c r="I336" s="80"/>
      <c r="J336" s="80"/>
      <c r="K336" s="80"/>
      <c r="L336" s="80"/>
      <c r="M336" s="80"/>
      <c r="N336" s="80"/>
      <c r="O336" s="80"/>
      <c r="P336" s="80"/>
      <c r="Q336" s="80"/>
      <c r="R336" s="80"/>
      <c r="S336" s="80"/>
      <c r="T336" s="80"/>
      <c r="U336" s="23"/>
      <c r="V336" s="23"/>
      <c r="W336" s="23"/>
      <c r="X336" s="23"/>
      <c r="Y336" s="23"/>
      <c r="Z336" s="23"/>
    </row>
    <row r="337" spans="1:26" ht="24.75" customHeight="1">
      <c r="A337" s="23"/>
      <c r="B337" s="80"/>
      <c r="C337" s="80"/>
      <c r="D337" s="80"/>
      <c r="E337" s="80"/>
      <c r="F337" s="80"/>
      <c r="G337" s="80"/>
      <c r="H337" s="80"/>
      <c r="I337" s="80"/>
      <c r="J337" s="80"/>
      <c r="K337" s="80"/>
      <c r="L337" s="80"/>
      <c r="M337" s="80"/>
      <c r="N337" s="80"/>
      <c r="O337" s="80"/>
      <c r="P337" s="80"/>
      <c r="Q337" s="80"/>
      <c r="R337" s="80"/>
      <c r="S337" s="80"/>
      <c r="T337" s="80"/>
      <c r="U337" s="23"/>
      <c r="V337" s="23"/>
      <c r="W337" s="23"/>
      <c r="X337" s="23"/>
      <c r="Y337" s="23"/>
      <c r="Z337" s="23"/>
    </row>
    <row r="338" spans="1:26" ht="24.75" customHeight="1">
      <c r="A338" s="23"/>
      <c r="B338" s="80"/>
      <c r="C338" s="80"/>
      <c r="D338" s="80"/>
      <c r="E338" s="80"/>
      <c r="F338" s="80"/>
      <c r="G338" s="80"/>
      <c r="H338" s="80"/>
      <c r="I338" s="80"/>
      <c r="J338" s="80"/>
      <c r="K338" s="80"/>
      <c r="L338" s="80"/>
      <c r="M338" s="80"/>
      <c r="N338" s="80"/>
      <c r="O338" s="80"/>
      <c r="P338" s="80"/>
      <c r="Q338" s="80"/>
      <c r="R338" s="80"/>
      <c r="S338" s="80"/>
      <c r="T338" s="80"/>
      <c r="U338" s="23"/>
      <c r="V338" s="23"/>
      <c r="W338" s="23"/>
      <c r="X338" s="23"/>
      <c r="Y338" s="23"/>
      <c r="Z338" s="23"/>
    </row>
    <row r="339" spans="1:26" ht="24.75" customHeight="1">
      <c r="A339" s="23"/>
      <c r="B339" s="80"/>
      <c r="C339" s="80"/>
      <c r="D339" s="80"/>
      <c r="E339" s="80"/>
      <c r="F339" s="80"/>
      <c r="G339" s="80"/>
      <c r="H339" s="80"/>
      <c r="I339" s="80"/>
      <c r="J339" s="80"/>
      <c r="K339" s="80"/>
      <c r="L339" s="80"/>
      <c r="M339" s="80"/>
      <c r="N339" s="80"/>
      <c r="O339" s="80"/>
      <c r="P339" s="80"/>
      <c r="Q339" s="80"/>
      <c r="R339" s="80"/>
      <c r="S339" s="80"/>
      <c r="T339" s="80"/>
      <c r="U339" s="23"/>
      <c r="V339" s="23"/>
      <c r="W339" s="23"/>
      <c r="X339" s="23"/>
      <c r="Y339" s="23"/>
      <c r="Z339" s="23"/>
    </row>
    <row r="340" spans="1:26" ht="24.75" customHeight="1">
      <c r="A340" s="23"/>
      <c r="B340" s="80"/>
      <c r="C340" s="80"/>
      <c r="D340" s="80"/>
      <c r="E340" s="80"/>
      <c r="F340" s="80"/>
      <c r="G340" s="80"/>
      <c r="H340" s="80"/>
      <c r="I340" s="80"/>
      <c r="J340" s="80"/>
      <c r="K340" s="80"/>
      <c r="L340" s="80"/>
      <c r="M340" s="80"/>
      <c r="N340" s="80"/>
      <c r="O340" s="80"/>
      <c r="P340" s="80"/>
      <c r="Q340" s="80"/>
      <c r="R340" s="80"/>
      <c r="S340" s="80"/>
      <c r="T340" s="80"/>
      <c r="U340" s="23"/>
      <c r="V340" s="23"/>
      <c r="W340" s="23"/>
      <c r="X340" s="23"/>
      <c r="Y340" s="23"/>
      <c r="Z340" s="23"/>
    </row>
    <row r="341" spans="1:26" ht="24.75" customHeight="1">
      <c r="A341" s="23"/>
      <c r="B341" s="80"/>
      <c r="C341" s="80"/>
      <c r="D341" s="80"/>
      <c r="E341" s="80"/>
      <c r="F341" s="80"/>
      <c r="G341" s="80"/>
      <c r="H341" s="80"/>
      <c r="I341" s="80"/>
      <c r="J341" s="80"/>
      <c r="K341" s="80"/>
      <c r="L341" s="80"/>
      <c r="M341" s="80"/>
      <c r="N341" s="80"/>
      <c r="O341" s="80"/>
      <c r="P341" s="80"/>
      <c r="Q341" s="80"/>
      <c r="R341" s="80"/>
      <c r="S341" s="80"/>
      <c r="T341" s="80"/>
      <c r="U341" s="23"/>
      <c r="V341" s="23"/>
      <c r="W341" s="23"/>
      <c r="X341" s="23"/>
      <c r="Y341" s="23"/>
      <c r="Z341" s="23"/>
    </row>
    <row r="342" spans="1:26" ht="24.75" customHeight="1">
      <c r="A342" s="23"/>
      <c r="B342" s="80"/>
      <c r="C342" s="80"/>
      <c r="D342" s="80"/>
      <c r="E342" s="80"/>
      <c r="F342" s="80"/>
      <c r="G342" s="80"/>
      <c r="H342" s="80"/>
      <c r="I342" s="80"/>
      <c r="J342" s="80"/>
      <c r="K342" s="80"/>
      <c r="L342" s="80"/>
      <c r="M342" s="80"/>
      <c r="N342" s="80"/>
      <c r="O342" s="80"/>
      <c r="P342" s="80"/>
      <c r="Q342" s="80"/>
      <c r="R342" s="80"/>
      <c r="S342" s="80"/>
      <c r="T342" s="80"/>
      <c r="U342" s="23"/>
      <c r="V342" s="23"/>
      <c r="W342" s="23"/>
      <c r="X342" s="23"/>
      <c r="Y342" s="23"/>
      <c r="Z342" s="23"/>
    </row>
    <row r="343" spans="1:26" ht="24.75" customHeight="1">
      <c r="A343" s="23"/>
      <c r="B343" s="80"/>
      <c r="C343" s="80"/>
      <c r="D343" s="80"/>
      <c r="E343" s="80"/>
      <c r="F343" s="80"/>
      <c r="G343" s="80"/>
      <c r="H343" s="80"/>
      <c r="I343" s="80"/>
      <c r="J343" s="80"/>
      <c r="K343" s="80"/>
      <c r="L343" s="80"/>
      <c r="M343" s="80"/>
      <c r="N343" s="80"/>
      <c r="O343" s="80"/>
      <c r="P343" s="80"/>
      <c r="Q343" s="80"/>
      <c r="R343" s="80"/>
      <c r="S343" s="80"/>
      <c r="T343" s="80"/>
      <c r="U343" s="23"/>
      <c r="V343" s="23"/>
      <c r="W343" s="23"/>
      <c r="X343" s="23"/>
      <c r="Y343" s="23"/>
      <c r="Z343" s="23"/>
    </row>
    <row r="344" spans="1:26" ht="24.75" customHeight="1">
      <c r="A344" s="23"/>
      <c r="B344" s="80"/>
      <c r="C344" s="80"/>
      <c r="D344" s="80"/>
      <c r="E344" s="80"/>
      <c r="F344" s="80"/>
      <c r="G344" s="80"/>
      <c r="H344" s="80"/>
      <c r="I344" s="80"/>
      <c r="J344" s="80"/>
      <c r="K344" s="80"/>
      <c r="L344" s="80"/>
      <c r="M344" s="80"/>
      <c r="N344" s="80"/>
      <c r="O344" s="80"/>
      <c r="P344" s="80"/>
      <c r="Q344" s="80"/>
      <c r="R344" s="80"/>
      <c r="S344" s="80"/>
      <c r="T344" s="80"/>
      <c r="U344" s="23"/>
      <c r="V344" s="23"/>
      <c r="W344" s="23"/>
      <c r="X344" s="23"/>
      <c r="Y344" s="23"/>
      <c r="Z344" s="23"/>
    </row>
    <row r="345" spans="1:26" ht="24.75" customHeight="1">
      <c r="A345" s="23"/>
      <c r="B345" s="80"/>
      <c r="C345" s="80"/>
      <c r="D345" s="80"/>
      <c r="E345" s="80"/>
      <c r="F345" s="80"/>
      <c r="G345" s="80"/>
      <c r="H345" s="80"/>
      <c r="I345" s="80"/>
      <c r="J345" s="80"/>
      <c r="K345" s="80"/>
      <c r="L345" s="80"/>
      <c r="M345" s="80"/>
      <c r="N345" s="80"/>
      <c r="O345" s="80"/>
      <c r="P345" s="80"/>
      <c r="Q345" s="80"/>
      <c r="R345" s="80"/>
      <c r="S345" s="80"/>
      <c r="T345" s="80"/>
      <c r="U345" s="23"/>
      <c r="V345" s="23"/>
      <c r="W345" s="23"/>
      <c r="X345" s="23"/>
      <c r="Y345" s="23"/>
      <c r="Z345" s="23"/>
    </row>
    <row r="346" spans="1:26" ht="24.75" customHeight="1">
      <c r="A346" s="23"/>
      <c r="B346" s="80"/>
      <c r="C346" s="80"/>
      <c r="D346" s="80"/>
      <c r="E346" s="80"/>
      <c r="F346" s="80"/>
      <c r="G346" s="80"/>
      <c r="H346" s="80"/>
      <c r="I346" s="80"/>
      <c r="J346" s="80"/>
      <c r="K346" s="80"/>
      <c r="L346" s="80"/>
      <c r="M346" s="80"/>
      <c r="N346" s="80"/>
      <c r="O346" s="80"/>
      <c r="P346" s="80"/>
      <c r="Q346" s="80"/>
      <c r="R346" s="80"/>
      <c r="S346" s="80"/>
      <c r="T346" s="80"/>
      <c r="U346" s="23"/>
      <c r="V346" s="23"/>
      <c r="W346" s="23"/>
      <c r="X346" s="23"/>
      <c r="Y346" s="23"/>
      <c r="Z346" s="23"/>
    </row>
    <row r="347" spans="1:26" ht="24.75" customHeight="1">
      <c r="A347" s="23"/>
      <c r="B347" s="80"/>
      <c r="C347" s="80"/>
      <c r="D347" s="80"/>
      <c r="E347" s="80"/>
      <c r="F347" s="80"/>
      <c r="G347" s="80"/>
      <c r="H347" s="80"/>
      <c r="I347" s="80"/>
      <c r="J347" s="80"/>
      <c r="K347" s="80"/>
      <c r="L347" s="80"/>
      <c r="M347" s="80"/>
      <c r="N347" s="80"/>
      <c r="O347" s="80"/>
      <c r="P347" s="80"/>
      <c r="Q347" s="80"/>
      <c r="R347" s="80"/>
      <c r="S347" s="80"/>
      <c r="T347" s="80"/>
      <c r="U347" s="23"/>
      <c r="V347" s="23"/>
      <c r="W347" s="23"/>
      <c r="X347" s="23"/>
      <c r="Y347" s="23"/>
      <c r="Z347" s="23"/>
    </row>
    <row r="348" spans="1:26" ht="24.75" customHeight="1">
      <c r="A348" s="23"/>
      <c r="B348" s="80"/>
      <c r="C348" s="80"/>
      <c r="D348" s="80"/>
      <c r="E348" s="80"/>
      <c r="F348" s="80"/>
      <c r="G348" s="80"/>
      <c r="H348" s="80"/>
      <c r="I348" s="80"/>
      <c r="J348" s="80"/>
      <c r="K348" s="80"/>
      <c r="L348" s="80"/>
      <c r="M348" s="80"/>
      <c r="N348" s="80"/>
      <c r="O348" s="80"/>
      <c r="P348" s="80"/>
      <c r="Q348" s="80"/>
      <c r="R348" s="80"/>
      <c r="S348" s="80"/>
      <c r="T348" s="80"/>
      <c r="U348" s="23"/>
      <c r="V348" s="23"/>
      <c r="W348" s="23"/>
      <c r="X348" s="23"/>
      <c r="Y348" s="23"/>
      <c r="Z348" s="23"/>
    </row>
    <row r="349" spans="1:26" ht="24.75" customHeight="1">
      <c r="A349" s="23"/>
      <c r="B349" s="80"/>
      <c r="C349" s="80"/>
      <c r="D349" s="80"/>
      <c r="E349" s="80"/>
      <c r="F349" s="80"/>
      <c r="G349" s="80"/>
      <c r="H349" s="80"/>
      <c r="I349" s="80"/>
      <c r="J349" s="80"/>
      <c r="K349" s="80"/>
      <c r="L349" s="80"/>
      <c r="M349" s="80"/>
      <c r="N349" s="80"/>
      <c r="O349" s="80"/>
      <c r="P349" s="80"/>
      <c r="Q349" s="80"/>
      <c r="R349" s="80"/>
      <c r="S349" s="80"/>
      <c r="T349" s="80"/>
      <c r="U349" s="23"/>
      <c r="V349" s="23"/>
      <c r="W349" s="23"/>
      <c r="X349" s="23"/>
      <c r="Y349" s="23"/>
      <c r="Z349" s="23"/>
    </row>
    <row r="350" spans="1:26" ht="24.75" customHeight="1">
      <c r="A350" s="23"/>
      <c r="B350" s="80"/>
      <c r="C350" s="80"/>
      <c r="D350" s="80"/>
      <c r="E350" s="80"/>
      <c r="F350" s="80"/>
      <c r="G350" s="80"/>
      <c r="H350" s="80"/>
      <c r="I350" s="80"/>
      <c r="J350" s="80"/>
      <c r="K350" s="80"/>
      <c r="L350" s="80"/>
      <c r="M350" s="80"/>
      <c r="N350" s="80"/>
      <c r="O350" s="80"/>
      <c r="P350" s="80"/>
      <c r="Q350" s="80"/>
      <c r="R350" s="80"/>
      <c r="S350" s="80"/>
      <c r="T350" s="80"/>
      <c r="U350" s="23"/>
      <c r="V350" s="23"/>
      <c r="W350" s="23"/>
      <c r="X350" s="23"/>
      <c r="Y350" s="23"/>
      <c r="Z350" s="23"/>
    </row>
    <row r="351" spans="1:26" ht="24.75" customHeight="1">
      <c r="A351" s="23"/>
      <c r="B351" s="80"/>
      <c r="C351" s="80"/>
      <c r="D351" s="80"/>
      <c r="E351" s="80"/>
      <c r="F351" s="80"/>
      <c r="G351" s="80"/>
      <c r="H351" s="80"/>
      <c r="I351" s="80"/>
      <c r="J351" s="80"/>
      <c r="K351" s="80"/>
      <c r="L351" s="80"/>
      <c r="M351" s="80"/>
      <c r="N351" s="80"/>
      <c r="O351" s="80"/>
      <c r="P351" s="80"/>
      <c r="Q351" s="80"/>
      <c r="R351" s="80"/>
      <c r="S351" s="80"/>
      <c r="T351" s="80"/>
      <c r="U351" s="23"/>
      <c r="V351" s="23"/>
      <c r="W351" s="23"/>
      <c r="X351" s="23"/>
      <c r="Y351" s="23"/>
      <c r="Z351" s="23"/>
    </row>
    <row r="352" spans="1:26" ht="24.75" customHeight="1">
      <c r="A352" s="23"/>
      <c r="B352" s="80"/>
      <c r="C352" s="80"/>
      <c r="D352" s="80"/>
      <c r="E352" s="80"/>
      <c r="F352" s="80"/>
      <c r="G352" s="80"/>
      <c r="H352" s="80"/>
      <c r="I352" s="80"/>
      <c r="J352" s="80"/>
      <c r="K352" s="80"/>
      <c r="L352" s="80"/>
      <c r="M352" s="80"/>
      <c r="N352" s="80"/>
      <c r="O352" s="80"/>
      <c r="P352" s="80"/>
      <c r="Q352" s="80"/>
      <c r="R352" s="80"/>
      <c r="S352" s="80"/>
      <c r="T352" s="80"/>
      <c r="U352" s="23"/>
      <c r="V352" s="23"/>
      <c r="W352" s="23"/>
      <c r="X352" s="23"/>
      <c r="Y352" s="23"/>
      <c r="Z352" s="23"/>
    </row>
    <row r="353" spans="1:26" ht="24.75" customHeight="1">
      <c r="A353" s="23"/>
      <c r="B353" s="80"/>
      <c r="C353" s="80"/>
      <c r="D353" s="80"/>
      <c r="E353" s="80"/>
      <c r="F353" s="80"/>
      <c r="G353" s="80"/>
      <c r="H353" s="80"/>
      <c r="I353" s="80"/>
      <c r="J353" s="80"/>
      <c r="K353" s="80"/>
      <c r="L353" s="80"/>
      <c r="M353" s="80"/>
      <c r="N353" s="80"/>
      <c r="O353" s="80"/>
      <c r="P353" s="80"/>
      <c r="Q353" s="80"/>
      <c r="R353" s="80"/>
      <c r="S353" s="80"/>
      <c r="T353" s="80"/>
      <c r="U353" s="23"/>
      <c r="V353" s="23"/>
      <c r="W353" s="23"/>
      <c r="X353" s="23"/>
      <c r="Y353" s="23"/>
      <c r="Z353" s="23"/>
    </row>
    <row r="354" spans="1:26" ht="24.75" customHeight="1">
      <c r="A354" s="23"/>
      <c r="B354" s="80"/>
      <c r="C354" s="80"/>
      <c r="D354" s="80"/>
      <c r="E354" s="80"/>
      <c r="F354" s="80"/>
      <c r="G354" s="80"/>
      <c r="H354" s="80"/>
      <c r="I354" s="80"/>
      <c r="J354" s="80"/>
      <c r="K354" s="80"/>
      <c r="L354" s="80"/>
      <c r="M354" s="80"/>
      <c r="N354" s="80"/>
      <c r="O354" s="80"/>
      <c r="P354" s="80"/>
      <c r="Q354" s="80"/>
      <c r="R354" s="80"/>
      <c r="S354" s="80"/>
      <c r="T354" s="80"/>
      <c r="U354" s="23"/>
      <c r="V354" s="23"/>
      <c r="W354" s="23"/>
      <c r="X354" s="23"/>
      <c r="Y354" s="23"/>
      <c r="Z354" s="23"/>
    </row>
    <row r="355" spans="1:26" ht="24.75" customHeight="1">
      <c r="A355" s="23"/>
      <c r="B355" s="80"/>
      <c r="C355" s="80"/>
      <c r="D355" s="80"/>
      <c r="E355" s="80"/>
      <c r="F355" s="80"/>
      <c r="G355" s="80"/>
      <c r="H355" s="80"/>
      <c r="I355" s="80"/>
      <c r="J355" s="80"/>
      <c r="K355" s="80"/>
      <c r="L355" s="80"/>
      <c r="M355" s="80"/>
      <c r="N355" s="80"/>
      <c r="O355" s="80"/>
      <c r="P355" s="80"/>
      <c r="Q355" s="80"/>
      <c r="R355" s="80"/>
      <c r="S355" s="80"/>
      <c r="T355" s="80"/>
      <c r="U355" s="23"/>
      <c r="V355" s="23"/>
      <c r="W355" s="23"/>
      <c r="X355" s="23"/>
      <c r="Y355" s="23"/>
      <c r="Z355" s="23"/>
    </row>
    <row r="356" spans="1:26" ht="24.75" customHeight="1">
      <c r="A356" s="23"/>
      <c r="B356" s="80"/>
      <c r="C356" s="80"/>
      <c r="D356" s="80"/>
      <c r="E356" s="80"/>
      <c r="F356" s="80"/>
      <c r="G356" s="80"/>
      <c r="H356" s="80"/>
      <c r="I356" s="80"/>
      <c r="J356" s="80"/>
      <c r="K356" s="80"/>
      <c r="L356" s="80"/>
      <c r="M356" s="80"/>
      <c r="N356" s="80"/>
      <c r="O356" s="80"/>
      <c r="P356" s="80"/>
      <c r="Q356" s="80"/>
      <c r="R356" s="80"/>
      <c r="S356" s="80"/>
      <c r="T356" s="80"/>
      <c r="U356" s="23"/>
      <c r="V356" s="23"/>
      <c r="W356" s="23"/>
      <c r="X356" s="23"/>
      <c r="Y356" s="23"/>
      <c r="Z356" s="23"/>
    </row>
    <row r="357" spans="1:26" ht="24.75" customHeight="1">
      <c r="A357" s="23"/>
      <c r="B357" s="80"/>
      <c r="C357" s="80"/>
      <c r="D357" s="80"/>
      <c r="E357" s="80"/>
      <c r="F357" s="80"/>
      <c r="G357" s="80"/>
      <c r="H357" s="80"/>
      <c r="I357" s="80"/>
      <c r="J357" s="80"/>
      <c r="K357" s="80"/>
      <c r="L357" s="80"/>
      <c r="M357" s="80"/>
      <c r="N357" s="80"/>
      <c r="O357" s="80"/>
      <c r="P357" s="80"/>
      <c r="Q357" s="80"/>
      <c r="R357" s="80"/>
      <c r="S357" s="80"/>
      <c r="T357" s="80"/>
      <c r="U357" s="23"/>
      <c r="V357" s="23"/>
      <c r="W357" s="23"/>
      <c r="X357" s="23"/>
      <c r="Y357" s="23"/>
      <c r="Z357" s="23"/>
    </row>
    <row r="358" spans="1:26" ht="24.75" customHeight="1">
      <c r="A358" s="23"/>
      <c r="B358" s="80"/>
      <c r="C358" s="80"/>
      <c r="D358" s="80"/>
      <c r="E358" s="80"/>
      <c r="F358" s="80"/>
      <c r="G358" s="80"/>
      <c r="H358" s="80"/>
      <c r="I358" s="80"/>
      <c r="J358" s="80"/>
      <c r="K358" s="80"/>
      <c r="L358" s="80"/>
      <c r="M358" s="80"/>
      <c r="N358" s="80"/>
      <c r="O358" s="80"/>
      <c r="P358" s="80"/>
      <c r="Q358" s="80"/>
      <c r="R358" s="80"/>
      <c r="S358" s="80"/>
      <c r="T358" s="80"/>
      <c r="U358" s="23"/>
      <c r="V358" s="23"/>
      <c r="W358" s="23"/>
      <c r="X358" s="23"/>
      <c r="Y358" s="23"/>
      <c r="Z358" s="23"/>
    </row>
    <row r="359" spans="1:26" ht="24.75" customHeight="1">
      <c r="A359" s="23"/>
      <c r="B359" s="80"/>
      <c r="C359" s="80"/>
      <c r="D359" s="80"/>
      <c r="E359" s="80"/>
      <c r="F359" s="80"/>
      <c r="G359" s="80"/>
      <c r="H359" s="80"/>
      <c r="I359" s="80"/>
      <c r="J359" s="80"/>
      <c r="K359" s="80"/>
      <c r="L359" s="80"/>
      <c r="M359" s="80"/>
      <c r="N359" s="80"/>
      <c r="O359" s="80"/>
      <c r="P359" s="80"/>
      <c r="Q359" s="80"/>
      <c r="R359" s="80"/>
      <c r="S359" s="80"/>
      <c r="T359" s="80"/>
      <c r="U359" s="23"/>
      <c r="V359" s="23"/>
      <c r="W359" s="23"/>
      <c r="X359" s="23"/>
      <c r="Y359" s="23"/>
      <c r="Z359" s="23"/>
    </row>
    <row r="360" spans="1:26" ht="24.75" customHeight="1">
      <c r="A360" s="23"/>
      <c r="B360" s="80"/>
      <c r="C360" s="80"/>
      <c r="D360" s="80"/>
      <c r="E360" s="80"/>
      <c r="F360" s="80"/>
      <c r="G360" s="80"/>
      <c r="H360" s="80"/>
      <c r="I360" s="80"/>
      <c r="J360" s="80"/>
      <c r="K360" s="80"/>
      <c r="L360" s="80"/>
      <c r="M360" s="80"/>
      <c r="N360" s="80"/>
      <c r="O360" s="80"/>
      <c r="P360" s="80"/>
      <c r="Q360" s="80"/>
      <c r="R360" s="80"/>
      <c r="S360" s="80"/>
      <c r="T360" s="80"/>
      <c r="U360" s="23"/>
      <c r="V360" s="23"/>
      <c r="W360" s="23"/>
      <c r="X360" s="23"/>
      <c r="Y360" s="23"/>
      <c r="Z360" s="23"/>
    </row>
    <row r="361" spans="1:26" ht="24.75" customHeight="1">
      <c r="A361" s="23"/>
      <c r="B361" s="80"/>
      <c r="C361" s="80"/>
      <c r="D361" s="80"/>
      <c r="E361" s="80"/>
      <c r="F361" s="80"/>
      <c r="G361" s="80"/>
      <c r="H361" s="80"/>
      <c r="I361" s="80"/>
      <c r="J361" s="80"/>
      <c r="K361" s="80"/>
      <c r="L361" s="80"/>
      <c r="M361" s="80"/>
      <c r="N361" s="80"/>
      <c r="O361" s="80"/>
      <c r="P361" s="80"/>
      <c r="Q361" s="80"/>
      <c r="R361" s="80"/>
      <c r="S361" s="80"/>
      <c r="T361" s="80"/>
      <c r="U361" s="23"/>
      <c r="V361" s="23"/>
      <c r="W361" s="23"/>
      <c r="X361" s="23"/>
      <c r="Y361" s="23"/>
      <c r="Z361" s="23"/>
    </row>
    <row r="362" spans="1:26" ht="24.75" customHeight="1">
      <c r="A362" s="23"/>
      <c r="B362" s="80"/>
      <c r="C362" s="80"/>
      <c r="D362" s="80"/>
      <c r="E362" s="80"/>
      <c r="F362" s="80"/>
      <c r="G362" s="80"/>
      <c r="H362" s="80"/>
      <c r="I362" s="80"/>
      <c r="J362" s="80"/>
      <c r="K362" s="80"/>
      <c r="L362" s="80"/>
      <c r="M362" s="80"/>
      <c r="N362" s="80"/>
      <c r="O362" s="80"/>
      <c r="P362" s="80"/>
      <c r="Q362" s="80"/>
      <c r="R362" s="80"/>
      <c r="S362" s="80"/>
      <c r="T362" s="80"/>
      <c r="U362" s="23"/>
      <c r="V362" s="23"/>
      <c r="W362" s="23"/>
      <c r="X362" s="23"/>
      <c r="Y362" s="23"/>
      <c r="Z362" s="23"/>
    </row>
    <row r="363" spans="1:26" ht="24.75" customHeight="1">
      <c r="A363" s="23"/>
      <c r="B363" s="80"/>
      <c r="C363" s="80"/>
      <c r="D363" s="80"/>
      <c r="E363" s="80"/>
      <c r="F363" s="80"/>
      <c r="G363" s="80"/>
      <c r="H363" s="80"/>
      <c r="I363" s="80"/>
      <c r="J363" s="80"/>
      <c r="K363" s="80"/>
      <c r="L363" s="80"/>
      <c r="M363" s="80"/>
      <c r="N363" s="80"/>
      <c r="O363" s="80"/>
      <c r="P363" s="80"/>
      <c r="Q363" s="80"/>
      <c r="R363" s="80"/>
      <c r="S363" s="80"/>
      <c r="T363" s="80"/>
      <c r="U363" s="23"/>
      <c r="V363" s="23"/>
      <c r="W363" s="23"/>
      <c r="X363" s="23"/>
      <c r="Y363" s="23"/>
      <c r="Z363" s="23"/>
    </row>
    <row r="364" spans="1:26" ht="24.75" customHeight="1">
      <c r="A364" s="23"/>
      <c r="B364" s="80"/>
      <c r="C364" s="80"/>
      <c r="D364" s="80"/>
      <c r="E364" s="80"/>
      <c r="F364" s="80"/>
      <c r="G364" s="80"/>
      <c r="H364" s="80"/>
      <c r="I364" s="80"/>
      <c r="J364" s="80"/>
      <c r="K364" s="80"/>
      <c r="L364" s="80"/>
      <c r="M364" s="80"/>
      <c r="N364" s="80"/>
      <c r="O364" s="80"/>
      <c r="P364" s="80"/>
      <c r="Q364" s="80"/>
      <c r="R364" s="80"/>
      <c r="S364" s="80"/>
      <c r="T364" s="80"/>
      <c r="U364" s="23"/>
      <c r="V364" s="23"/>
      <c r="W364" s="23"/>
      <c r="X364" s="23"/>
      <c r="Y364" s="23"/>
      <c r="Z364" s="23"/>
    </row>
    <row r="365" spans="1:26" ht="24.75" customHeight="1">
      <c r="A365" s="23"/>
      <c r="B365" s="80"/>
      <c r="C365" s="80"/>
      <c r="D365" s="80"/>
      <c r="E365" s="80"/>
      <c r="F365" s="80"/>
      <c r="G365" s="80"/>
      <c r="H365" s="80"/>
      <c r="I365" s="80"/>
      <c r="J365" s="80"/>
      <c r="K365" s="80"/>
      <c r="L365" s="80"/>
      <c r="M365" s="80"/>
      <c r="N365" s="80"/>
      <c r="O365" s="80"/>
      <c r="P365" s="80"/>
      <c r="Q365" s="80"/>
      <c r="R365" s="80"/>
      <c r="S365" s="80"/>
      <c r="T365" s="80"/>
      <c r="U365" s="23"/>
      <c r="V365" s="23"/>
      <c r="W365" s="23"/>
      <c r="X365" s="23"/>
      <c r="Y365" s="23"/>
      <c r="Z365" s="23"/>
    </row>
    <row r="366" spans="1:26" ht="24.75" customHeight="1">
      <c r="A366" s="23"/>
      <c r="B366" s="80"/>
      <c r="C366" s="80"/>
      <c r="D366" s="80"/>
      <c r="E366" s="80"/>
      <c r="F366" s="80"/>
      <c r="G366" s="80"/>
      <c r="H366" s="80"/>
      <c r="I366" s="80"/>
      <c r="J366" s="80"/>
      <c r="K366" s="80"/>
      <c r="L366" s="80"/>
      <c r="M366" s="80"/>
      <c r="N366" s="80"/>
      <c r="O366" s="80"/>
      <c r="P366" s="80"/>
      <c r="Q366" s="80"/>
      <c r="R366" s="80"/>
      <c r="S366" s="80"/>
      <c r="T366" s="80"/>
      <c r="U366" s="23"/>
      <c r="V366" s="23"/>
      <c r="W366" s="23"/>
      <c r="X366" s="23"/>
      <c r="Y366" s="23"/>
      <c r="Z366" s="23"/>
    </row>
    <row r="367" spans="1:26" ht="24.75" customHeight="1">
      <c r="A367" s="23"/>
      <c r="B367" s="80"/>
      <c r="C367" s="80"/>
      <c r="D367" s="80"/>
      <c r="E367" s="80"/>
      <c r="F367" s="80"/>
      <c r="G367" s="80"/>
      <c r="H367" s="80"/>
      <c r="I367" s="80"/>
      <c r="J367" s="80"/>
      <c r="K367" s="80"/>
      <c r="L367" s="80"/>
      <c r="M367" s="80"/>
      <c r="N367" s="80"/>
      <c r="O367" s="80"/>
      <c r="P367" s="80"/>
      <c r="Q367" s="80"/>
      <c r="R367" s="80"/>
      <c r="S367" s="80"/>
      <c r="T367" s="80"/>
      <c r="U367" s="23"/>
      <c r="V367" s="23"/>
      <c r="W367" s="23"/>
      <c r="X367" s="23"/>
      <c r="Y367" s="23"/>
      <c r="Z367" s="23"/>
    </row>
    <row r="368" spans="1:26" ht="24.75" customHeight="1">
      <c r="A368" s="23"/>
      <c r="B368" s="80"/>
      <c r="C368" s="80"/>
      <c r="D368" s="80"/>
      <c r="E368" s="80"/>
      <c r="F368" s="80"/>
      <c r="G368" s="80"/>
      <c r="H368" s="80"/>
      <c r="I368" s="80"/>
      <c r="J368" s="80"/>
      <c r="K368" s="80"/>
      <c r="L368" s="80"/>
      <c r="M368" s="80"/>
      <c r="N368" s="80"/>
      <c r="O368" s="80"/>
      <c r="P368" s="80"/>
      <c r="Q368" s="80"/>
      <c r="R368" s="80"/>
      <c r="S368" s="80"/>
      <c r="T368" s="80"/>
      <c r="U368" s="23"/>
      <c r="V368" s="23"/>
      <c r="W368" s="23"/>
      <c r="X368" s="23"/>
      <c r="Y368" s="23"/>
      <c r="Z368" s="23"/>
    </row>
    <row r="369" spans="1:26" ht="24.75" customHeight="1">
      <c r="A369" s="23"/>
      <c r="B369" s="80"/>
      <c r="C369" s="80"/>
      <c r="D369" s="80"/>
      <c r="E369" s="80"/>
      <c r="F369" s="80"/>
      <c r="G369" s="80"/>
      <c r="H369" s="80"/>
      <c r="I369" s="80"/>
      <c r="J369" s="80"/>
      <c r="K369" s="80"/>
      <c r="L369" s="80"/>
      <c r="M369" s="80"/>
      <c r="N369" s="80"/>
      <c r="O369" s="80"/>
      <c r="P369" s="80"/>
      <c r="Q369" s="80"/>
      <c r="R369" s="80"/>
      <c r="S369" s="80"/>
      <c r="T369" s="80"/>
      <c r="U369" s="23"/>
      <c r="V369" s="23"/>
      <c r="W369" s="23"/>
      <c r="X369" s="23"/>
      <c r="Y369" s="23"/>
      <c r="Z369" s="23"/>
    </row>
    <row r="370" spans="1:26" ht="24.75" customHeight="1">
      <c r="A370" s="23"/>
      <c r="B370" s="80"/>
      <c r="C370" s="80"/>
      <c r="D370" s="80"/>
      <c r="E370" s="80"/>
      <c r="F370" s="80"/>
      <c r="G370" s="80"/>
      <c r="H370" s="80"/>
      <c r="I370" s="80"/>
      <c r="J370" s="80"/>
      <c r="K370" s="80"/>
      <c r="L370" s="80"/>
      <c r="M370" s="80"/>
      <c r="N370" s="80"/>
      <c r="O370" s="80"/>
      <c r="P370" s="80"/>
      <c r="Q370" s="80"/>
      <c r="R370" s="80"/>
      <c r="S370" s="80"/>
      <c r="T370" s="80"/>
      <c r="U370" s="23"/>
      <c r="V370" s="23"/>
      <c r="W370" s="23"/>
      <c r="X370" s="23"/>
      <c r="Y370" s="23"/>
      <c r="Z370" s="23"/>
    </row>
    <row r="371" spans="1:26" ht="24.75" customHeight="1">
      <c r="A371" s="23"/>
      <c r="B371" s="80"/>
      <c r="C371" s="80"/>
      <c r="D371" s="80"/>
      <c r="E371" s="80"/>
      <c r="F371" s="80"/>
      <c r="G371" s="80"/>
      <c r="H371" s="80"/>
      <c r="I371" s="80"/>
      <c r="J371" s="80"/>
      <c r="K371" s="80"/>
      <c r="L371" s="80"/>
      <c r="M371" s="80"/>
      <c r="N371" s="80"/>
      <c r="O371" s="80"/>
      <c r="P371" s="80"/>
      <c r="Q371" s="80"/>
      <c r="R371" s="80"/>
      <c r="S371" s="80"/>
      <c r="T371" s="80"/>
      <c r="U371" s="23"/>
      <c r="V371" s="23"/>
      <c r="W371" s="23"/>
      <c r="X371" s="23"/>
      <c r="Y371" s="23"/>
      <c r="Z371" s="23"/>
    </row>
    <row r="372" spans="1:26" ht="24.75" customHeight="1">
      <c r="A372" s="23"/>
      <c r="B372" s="80"/>
      <c r="C372" s="80"/>
      <c r="D372" s="80"/>
      <c r="E372" s="80"/>
      <c r="F372" s="80"/>
      <c r="G372" s="80"/>
      <c r="H372" s="80"/>
      <c r="I372" s="80"/>
      <c r="J372" s="80"/>
      <c r="K372" s="80"/>
      <c r="L372" s="80"/>
      <c r="M372" s="80"/>
      <c r="N372" s="80"/>
      <c r="O372" s="80"/>
      <c r="P372" s="80"/>
      <c r="Q372" s="80"/>
      <c r="R372" s="80"/>
      <c r="S372" s="80"/>
      <c r="T372" s="80"/>
      <c r="U372" s="23"/>
      <c r="V372" s="23"/>
      <c r="W372" s="23"/>
      <c r="X372" s="23"/>
      <c r="Y372" s="23"/>
      <c r="Z372" s="23"/>
    </row>
    <row r="373" spans="1:26" ht="24.75" customHeight="1">
      <c r="A373" s="23"/>
      <c r="B373" s="80"/>
      <c r="C373" s="80"/>
      <c r="D373" s="80"/>
      <c r="E373" s="80"/>
      <c r="F373" s="80"/>
      <c r="G373" s="80"/>
      <c r="H373" s="80"/>
      <c r="I373" s="80"/>
      <c r="J373" s="80"/>
      <c r="K373" s="80"/>
      <c r="L373" s="80"/>
      <c r="M373" s="80"/>
      <c r="N373" s="80"/>
      <c r="O373" s="80"/>
      <c r="P373" s="80"/>
      <c r="Q373" s="80"/>
      <c r="R373" s="80"/>
      <c r="S373" s="80"/>
      <c r="T373" s="80"/>
      <c r="U373" s="23"/>
      <c r="V373" s="23"/>
      <c r="W373" s="23"/>
      <c r="X373" s="23"/>
      <c r="Y373" s="23"/>
      <c r="Z373" s="23"/>
    </row>
    <row r="374" spans="1:26" ht="24.75" customHeight="1">
      <c r="A374" s="23"/>
      <c r="B374" s="80"/>
      <c r="C374" s="80"/>
      <c r="D374" s="80"/>
      <c r="E374" s="80"/>
      <c r="F374" s="80"/>
      <c r="G374" s="80"/>
      <c r="H374" s="80"/>
      <c r="I374" s="80"/>
      <c r="J374" s="80"/>
      <c r="K374" s="80"/>
      <c r="L374" s="80"/>
      <c r="M374" s="80"/>
      <c r="N374" s="80"/>
      <c r="O374" s="80"/>
      <c r="P374" s="80"/>
      <c r="Q374" s="80"/>
      <c r="R374" s="80"/>
      <c r="S374" s="80"/>
      <c r="T374" s="80"/>
      <c r="U374" s="23"/>
      <c r="V374" s="23"/>
      <c r="W374" s="23"/>
      <c r="X374" s="23"/>
      <c r="Y374" s="23"/>
      <c r="Z374" s="23"/>
    </row>
    <row r="375" spans="1:26" ht="24.75" customHeight="1">
      <c r="A375" s="23"/>
      <c r="B375" s="80"/>
      <c r="C375" s="80"/>
      <c r="D375" s="80"/>
      <c r="E375" s="80"/>
      <c r="F375" s="80"/>
      <c r="G375" s="80"/>
      <c r="H375" s="80"/>
      <c r="I375" s="80"/>
      <c r="J375" s="80"/>
      <c r="K375" s="80"/>
      <c r="L375" s="80"/>
      <c r="M375" s="80"/>
      <c r="N375" s="80"/>
      <c r="O375" s="80"/>
      <c r="P375" s="80"/>
      <c r="Q375" s="80"/>
      <c r="R375" s="80"/>
      <c r="S375" s="80"/>
      <c r="T375" s="80"/>
      <c r="U375" s="23"/>
      <c r="V375" s="23"/>
      <c r="W375" s="23"/>
      <c r="X375" s="23"/>
      <c r="Y375" s="23"/>
      <c r="Z375" s="23"/>
    </row>
    <row r="376" spans="1:26" ht="24.75" customHeight="1">
      <c r="A376" s="23"/>
      <c r="B376" s="80"/>
      <c r="C376" s="80"/>
      <c r="D376" s="80"/>
      <c r="E376" s="80"/>
      <c r="F376" s="80"/>
      <c r="G376" s="80"/>
      <c r="H376" s="80"/>
      <c r="I376" s="80"/>
      <c r="J376" s="80"/>
      <c r="K376" s="80"/>
      <c r="L376" s="80"/>
      <c r="M376" s="80"/>
      <c r="N376" s="80"/>
      <c r="O376" s="80"/>
      <c r="P376" s="80"/>
      <c r="Q376" s="80"/>
      <c r="R376" s="80"/>
      <c r="S376" s="80"/>
      <c r="T376" s="80"/>
      <c r="U376" s="23"/>
      <c r="V376" s="23"/>
      <c r="W376" s="23"/>
      <c r="X376" s="23"/>
      <c r="Y376" s="23"/>
      <c r="Z376" s="23"/>
    </row>
    <row r="377" spans="1:26" ht="24.75" customHeight="1">
      <c r="A377" s="23"/>
      <c r="B377" s="80"/>
      <c r="C377" s="80"/>
      <c r="D377" s="80"/>
      <c r="E377" s="80"/>
      <c r="F377" s="80"/>
      <c r="G377" s="80"/>
      <c r="H377" s="80"/>
      <c r="I377" s="80"/>
      <c r="J377" s="80"/>
      <c r="K377" s="80"/>
      <c r="L377" s="80"/>
      <c r="M377" s="80"/>
      <c r="N377" s="80"/>
      <c r="O377" s="80"/>
      <c r="P377" s="80"/>
      <c r="Q377" s="80"/>
      <c r="R377" s="80"/>
      <c r="S377" s="80"/>
      <c r="T377" s="80"/>
      <c r="U377" s="23"/>
      <c r="V377" s="23"/>
      <c r="W377" s="23"/>
      <c r="X377" s="23"/>
      <c r="Y377" s="23"/>
      <c r="Z377" s="23"/>
    </row>
    <row r="378" spans="1:26" ht="24.75" customHeight="1">
      <c r="A378" s="23"/>
      <c r="B378" s="80"/>
      <c r="C378" s="80"/>
      <c r="D378" s="80"/>
      <c r="E378" s="80"/>
      <c r="F378" s="80"/>
      <c r="G378" s="80"/>
      <c r="H378" s="80"/>
      <c r="I378" s="80"/>
      <c r="J378" s="80"/>
      <c r="K378" s="80"/>
      <c r="L378" s="80"/>
      <c r="M378" s="80"/>
      <c r="N378" s="80"/>
      <c r="O378" s="80"/>
      <c r="P378" s="80"/>
      <c r="Q378" s="80"/>
      <c r="R378" s="80"/>
      <c r="S378" s="80"/>
      <c r="T378" s="80"/>
      <c r="U378" s="23"/>
      <c r="V378" s="23"/>
      <c r="W378" s="23"/>
      <c r="X378" s="23"/>
      <c r="Y378" s="23"/>
      <c r="Z378" s="23"/>
    </row>
    <row r="379" spans="1:26" ht="24.75" customHeight="1">
      <c r="A379" s="23"/>
      <c r="B379" s="80"/>
      <c r="C379" s="80"/>
      <c r="D379" s="80"/>
      <c r="E379" s="80"/>
      <c r="F379" s="80"/>
      <c r="G379" s="80"/>
      <c r="H379" s="80"/>
      <c r="I379" s="80"/>
      <c r="J379" s="80"/>
      <c r="K379" s="80"/>
      <c r="L379" s="80"/>
      <c r="M379" s="80"/>
      <c r="N379" s="80"/>
      <c r="O379" s="80"/>
      <c r="P379" s="80"/>
      <c r="Q379" s="80"/>
      <c r="R379" s="80"/>
      <c r="S379" s="80"/>
      <c r="T379" s="80"/>
      <c r="U379" s="23"/>
      <c r="V379" s="23"/>
      <c r="W379" s="23"/>
      <c r="X379" s="23"/>
      <c r="Y379" s="23"/>
      <c r="Z379" s="23"/>
    </row>
    <row r="380" spans="1:26" ht="24.75" customHeight="1">
      <c r="A380" s="23"/>
      <c r="B380" s="80"/>
      <c r="C380" s="80"/>
      <c r="D380" s="80"/>
      <c r="E380" s="80"/>
      <c r="F380" s="80"/>
      <c r="G380" s="80"/>
      <c r="H380" s="80"/>
      <c r="I380" s="80"/>
      <c r="J380" s="80"/>
      <c r="K380" s="80"/>
      <c r="L380" s="80"/>
      <c r="M380" s="80"/>
      <c r="N380" s="80"/>
      <c r="O380" s="80"/>
      <c r="P380" s="80"/>
      <c r="Q380" s="80"/>
      <c r="R380" s="80"/>
      <c r="S380" s="80"/>
      <c r="T380" s="80"/>
      <c r="U380" s="23"/>
      <c r="V380" s="23"/>
      <c r="W380" s="23"/>
      <c r="X380" s="23"/>
      <c r="Y380" s="23"/>
      <c r="Z380" s="23"/>
    </row>
    <row r="381" spans="1:26" ht="24.75" customHeight="1">
      <c r="A381" s="23"/>
      <c r="B381" s="80"/>
      <c r="C381" s="80"/>
      <c r="D381" s="80"/>
      <c r="E381" s="80"/>
      <c r="F381" s="80"/>
      <c r="G381" s="80"/>
      <c r="H381" s="80"/>
      <c r="I381" s="80"/>
      <c r="J381" s="80"/>
      <c r="K381" s="80"/>
      <c r="L381" s="80"/>
      <c r="M381" s="80"/>
      <c r="N381" s="80"/>
      <c r="O381" s="80"/>
      <c r="P381" s="80"/>
      <c r="Q381" s="80"/>
      <c r="R381" s="80"/>
      <c r="S381" s="80"/>
      <c r="T381" s="80"/>
      <c r="U381" s="23"/>
      <c r="V381" s="23"/>
      <c r="W381" s="23"/>
      <c r="X381" s="23"/>
      <c r="Y381" s="23"/>
      <c r="Z381" s="23"/>
    </row>
    <row r="382" spans="1:26" ht="24.75" customHeight="1">
      <c r="A382" s="23"/>
      <c r="B382" s="80"/>
      <c r="C382" s="80"/>
      <c r="D382" s="80"/>
      <c r="E382" s="80"/>
      <c r="F382" s="80"/>
      <c r="G382" s="80"/>
      <c r="H382" s="80"/>
      <c r="I382" s="80"/>
      <c r="J382" s="80"/>
      <c r="K382" s="80"/>
      <c r="L382" s="80"/>
      <c r="M382" s="80"/>
      <c r="N382" s="80"/>
      <c r="O382" s="80"/>
      <c r="P382" s="80"/>
      <c r="Q382" s="80"/>
      <c r="R382" s="80"/>
      <c r="S382" s="80"/>
      <c r="T382" s="80"/>
      <c r="U382" s="23"/>
      <c r="V382" s="23"/>
      <c r="W382" s="23"/>
      <c r="X382" s="23"/>
      <c r="Y382" s="23"/>
      <c r="Z382" s="23"/>
    </row>
    <row r="383" spans="1:26" ht="24.75" customHeight="1">
      <c r="A383" s="23"/>
      <c r="B383" s="80"/>
      <c r="C383" s="80"/>
      <c r="D383" s="80"/>
      <c r="E383" s="80"/>
      <c r="F383" s="80"/>
      <c r="G383" s="80"/>
      <c r="H383" s="80"/>
      <c r="I383" s="80"/>
      <c r="J383" s="80"/>
      <c r="K383" s="80"/>
      <c r="L383" s="80"/>
      <c r="M383" s="80"/>
      <c r="N383" s="80"/>
      <c r="O383" s="80"/>
      <c r="P383" s="80"/>
      <c r="Q383" s="80"/>
      <c r="R383" s="80"/>
      <c r="S383" s="80"/>
      <c r="T383" s="80"/>
      <c r="U383" s="23"/>
      <c r="V383" s="23"/>
      <c r="W383" s="23"/>
      <c r="X383" s="23"/>
      <c r="Y383" s="23"/>
      <c r="Z383" s="23"/>
    </row>
    <row r="384" spans="1:26" ht="24.75" customHeight="1">
      <c r="A384" s="23"/>
      <c r="B384" s="80"/>
      <c r="C384" s="80"/>
      <c r="D384" s="80"/>
      <c r="E384" s="80"/>
      <c r="F384" s="80"/>
      <c r="G384" s="80"/>
      <c r="H384" s="80"/>
      <c r="I384" s="80"/>
      <c r="J384" s="80"/>
      <c r="K384" s="80"/>
      <c r="L384" s="80"/>
      <c r="M384" s="80"/>
      <c r="N384" s="80"/>
      <c r="O384" s="80"/>
      <c r="P384" s="80"/>
      <c r="Q384" s="80"/>
      <c r="R384" s="80"/>
      <c r="S384" s="80"/>
      <c r="T384" s="80"/>
      <c r="U384" s="23"/>
      <c r="V384" s="23"/>
      <c r="W384" s="23"/>
      <c r="X384" s="23"/>
      <c r="Y384" s="23"/>
      <c r="Z384" s="23"/>
    </row>
    <row r="385" spans="1:26" ht="24.75" customHeight="1">
      <c r="A385" s="23"/>
      <c r="B385" s="80"/>
      <c r="C385" s="80"/>
      <c r="D385" s="80"/>
      <c r="E385" s="80"/>
      <c r="F385" s="80"/>
      <c r="G385" s="80"/>
      <c r="H385" s="80"/>
      <c r="I385" s="80"/>
      <c r="J385" s="80"/>
      <c r="K385" s="80"/>
      <c r="L385" s="80"/>
      <c r="M385" s="80"/>
      <c r="N385" s="80"/>
      <c r="O385" s="80"/>
      <c r="P385" s="80"/>
      <c r="Q385" s="80"/>
      <c r="R385" s="80"/>
      <c r="S385" s="80"/>
      <c r="T385" s="80"/>
      <c r="U385" s="23"/>
      <c r="V385" s="23"/>
      <c r="W385" s="23"/>
      <c r="X385" s="23"/>
      <c r="Y385" s="23"/>
      <c r="Z385" s="23"/>
    </row>
    <row r="386" spans="1:26" ht="24.75" customHeight="1">
      <c r="A386" s="23"/>
      <c r="B386" s="80"/>
      <c r="C386" s="80"/>
      <c r="D386" s="80"/>
      <c r="E386" s="80"/>
      <c r="F386" s="80"/>
      <c r="G386" s="80"/>
      <c r="H386" s="80"/>
      <c r="I386" s="80"/>
      <c r="J386" s="80"/>
      <c r="K386" s="80"/>
      <c r="L386" s="80"/>
      <c r="M386" s="80"/>
      <c r="N386" s="80"/>
      <c r="O386" s="80"/>
      <c r="P386" s="80"/>
      <c r="Q386" s="80"/>
      <c r="R386" s="80"/>
      <c r="S386" s="80"/>
      <c r="T386" s="80"/>
      <c r="U386" s="23"/>
      <c r="V386" s="23"/>
      <c r="W386" s="23"/>
      <c r="X386" s="23"/>
      <c r="Y386" s="23"/>
      <c r="Z386" s="23"/>
    </row>
    <row r="387" spans="1:26" ht="24.75" customHeight="1">
      <c r="A387" s="23"/>
      <c r="B387" s="80"/>
      <c r="C387" s="80"/>
      <c r="D387" s="80"/>
      <c r="E387" s="80"/>
      <c r="F387" s="80"/>
      <c r="G387" s="80"/>
      <c r="H387" s="80"/>
      <c r="I387" s="80"/>
      <c r="J387" s="80"/>
      <c r="K387" s="80"/>
      <c r="L387" s="80"/>
      <c r="M387" s="80"/>
      <c r="N387" s="80"/>
      <c r="O387" s="80"/>
      <c r="P387" s="80"/>
      <c r="Q387" s="80"/>
      <c r="R387" s="80"/>
      <c r="S387" s="80"/>
      <c r="T387" s="80"/>
      <c r="U387" s="23"/>
      <c r="V387" s="23"/>
      <c r="W387" s="23"/>
      <c r="X387" s="23"/>
      <c r="Y387" s="23"/>
      <c r="Z387" s="23"/>
    </row>
    <row r="388" spans="1:26" ht="24.75" customHeight="1">
      <c r="A388" s="23"/>
      <c r="B388" s="80"/>
      <c r="C388" s="80"/>
      <c r="D388" s="80"/>
      <c r="E388" s="80"/>
      <c r="F388" s="80"/>
      <c r="G388" s="80"/>
      <c r="H388" s="80"/>
      <c r="I388" s="80"/>
      <c r="J388" s="80"/>
      <c r="K388" s="80"/>
      <c r="L388" s="80"/>
      <c r="M388" s="80"/>
      <c r="N388" s="80"/>
      <c r="O388" s="80"/>
      <c r="P388" s="80"/>
      <c r="Q388" s="80"/>
      <c r="R388" s="80"/>
      <c r="S388" s="80"/>
      <c r="T388" s="80"/>
      <c r="U388" s="23"/>
      <c r="V388" s="23"/>
      <c r="W388" s="23"/>
      <c r="X388" s="23"/>
      <c r="Y388" s="23"/>
      <c r="Z388" s="23"/>
    </row>
    <row r="389" spans="1:26" ht="24.75" customHeight="1">
      <c r="A389" s="23"/>
      <c r="B389" s="80"/>
      <c r="C389" s="80"/>
      <c r="D389" s="80"/>
      <c r="E389" s="80"/>
      <c r="F389" s="80"/>
      <c r="G389" s="80"/>
      <c r="H389" s="80"/>
      <c r="I389" s="80"/>
      <c r="J389" s="80"/>
      <c r="K389" s="80"/>
      <c r="L389" s="80"/>
      <c r="M389" s="80"/>
      <c r="N389" s="80"/>
      <c r="O389" s="80"/>
      <c r="P389" s="80"/>
      <c r="Q389" s="80"/>
      <c r="R389" s="80"/>
      <c r="S389" s="80"/>
      <c r="T389" s="80"/>
      <c r="U389" s="23"/>
      <c r="V389" s="23"/>
      <c r="W389" s="23"/>
      <c r="X389" s="23"/>
      <c r="Y389" s="23"/>
      <c r="Z389" s="23"/>
    </row>
    <row r="390" spans="1:26" ht="24.75" customHeight="1">
      <c r="A390" s="23"/>
      <c r="B390" s="80"/>
      <c r="C390" s="80"/>
      <c r="D390" s="80"/>
      <c r="E390" s="80"/>
      <c r="F390" s="80"/>
      <c r="G390" s="80"/>
      <c r="H390" s="80"/>
      <c r="I390" s="80"/>
      <c r="J390" s="80"/>
      <c r="K390" s="80"/>
      <c r="L390" s="80"/>
      <c r="M390" s="80"/>
      <c r="N390" s="80"/>
      <c r="O390" s="80"/>
      <c r="P390" s="80"/>
      <c r="Q390" s="80"/>
      <c r="R390" s="80"/>
      <c r="S390" s="80"/>
      <c r="T390" s="80"/>
      <c r="U390" s="23"/>
      <c r="V390" s="23"/>
      <c r="W390" s="23"/>
      <c r="X390" s="23"/>
      <c r="Y390" s="23"/>
      <c r="Z390" s="23"/>
    </row>
    <row r="391" spans="1:26" ht="24.75" customHeight="1">
      <c r="A391" s="23"/>
      <c r="B391" s="80"/>
      <c r="C391" s="80"/>
      <c r="D391" s="80"/>
      <c r="E391" s="80"/>
      <c r="F391" s="80"/>
      <c r="G391" s="80"/>
      <c r="H391" s="80"/>
      <c r="I391" s="80"/>
      <c r="J391" s="80"/>
      <c r="K391" s="80"/>
      <c r="L391" s="80"/>
      <c r="M391" s="80"/>
      <c r="N391" s="80"/>
      <c r="O391" s="80"/>
      <c r="P391" s="80"/>
      <c r="Q391" s="80"/>
      <c r="R391" s="80"/>
      <c r="S391" s="80"/>
      <c r="T391" s="80"/>
      <c r="U391" s="23"/>
      <c r="V391" s="23"/>
      <c r="W391" s="23"/>
      <c r="X391" s="23"/>
      <c r="Y391" s="23"/>
      <c r="Z391" s="23"/>
    </row>
    <row r="392" spans="1:26" ht="24.75" customHeight="1">
      <c r="A392" s="23"/>
      <c r="B392" s="80"/>
      <c r="C392" s="80"/>
      <c r="D392" s="80"/>
      <c r="E392" s="80"/>
      <c r="F392" s="80"/>
      <c r="G392" s="80"/>
      <c r="H392" s="80"/>
      <c r="I392" s="80"/>
      <c r="J392" s="80"/>
      <c r="K392" s="80"/>
      <c r="L392" s="80"/>
      <c r="M392" s="80"/>
      <c r="N392" s="80"/>
      <c r="O392" s="80"/>
      <c r="P392" s="80"/>
      <c r="Q392" s="80"/>
      <c r="R392" s="80"/>
      <c r="S392" s="80"/>
      <c r="T392" s="80"/>
      <c r="U392" s="23"/>
      <c r="V392" s="23"/>
      <c r="W392" s="23"/>
      <c r="X392" s="23"/>
      <c r="Y392" s="23"/>
      <c r="Z392" s="23"/>
    </row>
    <row r="393" spans="1:26" ht="24.75" customHeight="1">
      <c r="A393" s="23"/>
      <c r="B393" s="80"/>
      <c r="C393" s="80"/>
      <c r="D393" s="80"/>
      <c r="E393" s="80"/>
      <c r="F393" s="80"/>
      <c r="G393" s="80"/>
      <c r="H393" s="80"/>
      <c r="I393" s="80"/>
      <c r="J393" s="80"/>
      <c r="K393" s="80"/>
      <c r="L393" s="80"/>
      <c r="M393" s="80"/>
      <c r="N393" s="80"/>
      <c r="O393" s="80"/>
      <c r="P393" s="80"/>
      <c r="Q393" s="80"/>
      <c r="R393" s="80"/>
      <c r="S393" s="80"/>
      <c r="T393" s="80"/>
      <c r="U393" s="23"/>
      <c r="V393" s="23"/>
      <c r="W393" s="23"/>
      <c r="X393" s="23"/>
      <c r="Y393" s="23"/>
      <c r="Z393" s="23"/>
    </row>
    <row r="394" spans="1:26" ht="24.75" customHeight="1">
      <c r="A394" s="23"/>
      <c r="B394" s="80"/>
      <c r="C394" s="80"/>
      <c r="D394" s="80"/>
      <c r="E394" s="80"/>
      <c r="F394" s="80"/>
      <c r="G394" s="80"/>
      <c r="H394" s="80"/>
      <c r="I394" s="80"/>
      <c r="J394" s="80"/>
      <c r="K394" s="80"/>
      <c r="L394" s="80"/>
      <c r="M394" s="80"/>
      <c r="N394" s="80"/>
      <c r="O394" s="80"/>
      <c r="P394" s="80"/>
      <c r="Q394" s="80"/>
      <c r="R394" s="80"/>
      <c r="S394" s="80"/>
      <c r="T394" s="80"/>
      <c r="U394" s="23"/>
      <c r="V394" s="23"/>
      <c r="W394" s="23"/>
      <c r="X394" s="23"/>
      <c r="Y394" s="23"/>
      <c r="Z394" s="23"/>
    </row>
    <row r="395" spans="1:26" ht="24.75" customHeight="1">
      <c r="A395" s="23"/>
      <c r="B395" s="80"/>
      <c r="C395" s="80"/>
      <c r="D395" s="80"/>
      <c r="E395" s="80"/>
      <c r="F395" s="80"/>
      <c r="G395" s="80"/>
      <c r="H395" s="80"/>
      <c r="I395" s="80"/>
      <c r="J395" s="80"/>
      <c r="K395" s="80"/>
      <c r="L395" s="80"/>
      <c r="M395" s="80"/>
      <c r="N395" s="80"/>
      <c r="O395" s="80"/>
      <c r="P395" s="80"/>
      <c r="Q395" s="80"/>
      <c r="R395" s="80"/>
      <c r="S395" s="80"/>
      <c r="T395" s="80"/>
      <c r="U395" s="23"/>
      <c r="V395" s="23"/>
      <c r="W395" s="23"/>
      <c r="X395" s="23"/>
      <c r="Y395" s="23"/>
      <c r="Z395" s="23"/>
    </row>
    <row r="396" spans="1:26" ht="24.75" customHeight="1">
      <c r="A396" s="23"/>
      <c r="B396" s="80"/>
      <c r="C396" s="80"/>
      <c r="D396" s="80"/>
      <c r="E396" s="80"/>
      <c r="F396" s="80"/>
      <c r="G396" s="80"/>
      <c r="H396" s="80"/>
      <c r="I396" s="80"/>
      <c r="J396" s="80"/>
      <c r="K396" s="80"/>
      <c r="L396" s="80"/>
      <c r="M396" s="80"/>
      <c r="N396" s="80"/>
      <c r="O396" s="80"/>
      <c r="P396" s="80"/>
      <c r="Q396" s="80"/>
      <c r="R396" s="80"/>
      <c r="S396" s="80"/>
      <c r="T396" s="80"/>
      <c r="U396" s="23"/>
      <c r="V396" s="23"/>
      <c r="W396" s="23"/>
      <c r="X396" s="23"/>
      <c r="Y396" s="23"/>
      <c r="Z396" s="23"/>
    </row>
    <row r="397" spans="1:26" ht="24.75" customHeight="1">
      <c r="A397" s="23"/>
      <c r="B397" s="80"/>
      <c r="C397" s="80"/>
      <c r="D397" s="80"/>
      <c r="E397" s="80"/>
      <c r="F397" s="80"/>
      <c r="G397" s="80"/>
      <c r="H397" s="80"/>
      <c r="I397" s="80"/>
      <c r="J397" s="80"/>
      <c r="K397" s="80"/>
      <c r="L397" s="80"/>
      <c r="M397" s="80"/>
      <c r="N397" s="80"/>
      <c r="O397" s="80"/>
      <c r="P397" s="80"/>
      <c r="Q397" s="80"/>
      <c r="R397" s="80"/>
      <c r="S397" s="80"/>
      <c r="T397" s="80"/>
      <c r="U397" s="23"/>
      <c r="V397" s="23"/>
      <c r="W397" s="23"/>
      <c r="X397" s="23"/>
      <c r="Y397" s="23"/>
      <c r="Z397" s="23"/>
    </row>
    <row r="398" spans="1:26" ht="24.75" customHeight="1">
      <c r="A398" s="23"/>
      <c r="B398" s="80"/>
      <c r="C398" s="80"/>
      <c r="D398" s="80"/>
      <c r="E398" s="80"/>
      <c r="F398" s="80"/>
      <c r="G398" s="80"/>
      <c r="H398" s="80"/>
      <c r="I398" s="80"/>
      <c r="J398" s="80"/>
      <c r="K398" s="80"/>
      <c r="L398" s="80"/>
      <c r="M398" s="80"/>
      <c r="N398" s="80"/>
      <c r="O398" s="80"/>
      <c r="P398" s="80"/>
      <c r="Q398" s="80"/>
      <c r="R398" s="80"/>
      <c r="S398" s="80"/>
      <c r="T398" s="80"/>
      <c r="U398" s="23"/>
      <c r="V398" s="23"/>
      <c r="W398" s="23"/>
      <c r="X398" s="23"/>
      <c r="Y398" s="23"/>
      <c r="Z398" s="23"/>
    </row>
    <row r="399" spans="1:26" ht="24.75" customHeight="1">
      <c r="A399" s="23"/>
      <c r="B399" s="80"/>
      <c r="C399" s="80"/>
      <c r="D399" s="80"/>
      <c r="E399" s="80"/>
      <c r="F399" s="80"/>
      <c r="G399" s="80"/>
      <c r="H399" s="80"/>
      <c r="I399" s="80"/>
      <c r="J399" s="80"/>
      <c r="K399" s="80"/>
      <c r="L399" s="80"/>
      <c r="M399" s="80"/>
      <c r="N399" s="80"/>
      <c r="O399" s="80"/>
      <c r="P399" s="80"/>
      <c r="Q399" s="80"/>
      <c r="R399" s="80"/>
      <c r="S399" s="80"/>
      <c r="T399" s="80"/>
      <c r="U399" s="23"/>
      <c r="V399" s="23"/>
      <c r="W399" s="23"/>
      <c r="X399" s="23"/>
      <c r="Y399" s="23"/>
      <c r="Z399" s="23"/>
    </row>
    <row r="400" spans="1:26" ht="24.75" customHeight="1">
      <c r="A400" s="23"/>
      <c r="B400" s="80"/>
      <c r="C400" s="80"/>
      <c r="D400" s="80"/>
      <c r="E400" s="80"/>
      <c r="F400" s="80"/>
      <c r="G400" s="80"/>
      <c r="H400" s="80"/>
      <c r="I400" s="80"/>
      <c r="J400" s="80"/>
      <c r="K400" s="80"/>
      <c r="L400" s="80"/>
      <c r="M400" s="80"/>
      <c r="N400" s="80"/>
      <c r="O400" s="80"/>
      <c r="P400" s="80"/>
      <c r="Q400" s="80"/>
      <c r="R400" s="80"/>
      <c r="S400" s="80"/>
      <c r="T400" s="80"/>
      <c r="U400" s="23"/>
      <c r="V400" s="23"/>
      <c r="W400" s="23"/>
      <c r="X400" s="23"/>
      <c r="Y400" s="23"/>
      <c r="Z400" s="23"/>
    </row>
    <row r="401" spans="1:26" ht="24.75" customHeight="1">
      <c r="A401" s="23"/>
      <c r="B401" s="80"/>
      <c r="C401" s="80"/>
      <c r="D401" s="80"/>
      <c r="E401" s="80"/>
      <c r="F401" s="80"/>
      <c r="G401" s="80"/>
      <c r="H401" s="80"/>
      <c r="I401" s="80"/>
      <c r="J401" s="80"/>
      <c r="K401" s="80"/>
      <c r="L401" s="80"/>
      <c r="M401" s="80"/>
      <c r="N401" s="80"/>
      <c r="O401" s="80"/>
      <c r="P401" s="80"/>
      <c r="Q401" s="80"/>
      <c r="R401" s="80"/>
      <c r="S401" s="80"/>
      <c r="T401" s="80"/>
      <c r="U401" s="23"/>
      <c r="V401" s="23"/>
      <c r="W401" s="23"/>
      <c r="X401" s="23"/>
      <c r="Y401" s="23"/>
      <c r="Z401" s="23"/>
    </row>
    <row r="402" spans="1:26" ht="24.75" customHeight="1">
      <c r="A402" s="23"/>
      <c r="B402" s="80"/>
      <c r="C402" s="80"/>
      <c r="D402" s="80"/>
      <c r="E402" s="80"/>
      <c r="F402" s="80"/>
      <c r="G402" s="80"/>
      <c r="H402" s="80"/>
      <c r="I402" s="80"/>
      <c r="J402" s="80"/>
      <c r="K402" s="80"/>
      <c r="L402" s="80"/>
      <c r="M402" s="80"/>
      <c r="N402" s="80"/>
      <c r="O402" s="80"/>
      <c r="P402" s="80"/>
      <c r="Q402" s="80"/>
      <c r="R402" s="80"/>
      <c r="S402" s="80"/>
      <c r="T402" s="80"/>
      <c r="U402" s="23"/>
      <c r="V402" s="23"/>
      <c r="W402" s="23"/>
      <c r="X402" s="23"/>
      <c r="Y402" s="23"/>
      <c r="Z402" s="23"/>
    </row>
    <row r="403" spans="1:26" ht="24.75" customHeight="1">
      <c r="A403" s="23"/>
      <c r="B403" s="80"/>
      <c r="C403" s="80"/>
      <c r="D403" s="80"/>
      <c r="E403" s="80"/>
      <c r="F403" s="80"/>
      <c r="G403" s="80"/>
      <c r="H403" s="80"/>
      <c r="I403" s="80"/>
      <c r="J403" s="80"/>
      <c r="K403" s="80"/>
      <c r="L403" s="80"/>
      <c r="M403" s="80"/>
      <c r="N403" s="80"/>
      <c r="O403" s="80"/>
      <c r="P403" s="80"/>
      <c r="Q403" s="80"/>
      <c r="R403" s="80"/>
      <c r="S403" s="80"/>
      <c r="T403" s="80"/>
      <c r="U403" s="23"/>
      <c r="V403" s="23"/>
      <c r="W403" s="23"/>
      <c r="X403" s="23"/>
      <c r="Y403" s="23"/>
      <c r="Z403" s="23"/>
    </row>
    <row r="404" spans="1:26" ht="24.75" customHeight="1">
      <c r="A404" s="23"/>
      <c r="B404" s="80"/>
      <c r="C404" s="80"/>
      <c r="D404" s="80"/>
      <c r="E404" s="80"/>
      <c r="F404" s="80"/>
      <c r="G404" s="80"/>
      <c r="H404" s="80"/>
      <c r="I404" s="80"/>
      <c r="J404" s="80"/>
      <c r="K404" s="80"/>
      <c r="L404" s="80"/>
      <c r="M404" s="80"/>
      <c r="N404" s="80"/>
      <c r="O404" s="80"/>
      <c r="P404" s="80"/>
      <c r="Q404" s="80"/>
      <c r="R404" s="80"/>
      <c r="S404" s="80"/>
      <c r="T404" s="80"/>
      <c r="U404" s="23"/>
      <c r="V404" s="23"/>
      <c r="W404" s="23"/>
      <c r="X404" s="23"/>
      <c r="Y404" s="23"/>
      <c r="Z404" s="23"/>
    </row>
    <row r="405" spans="1:26" ht="24.75" customHeight="1">
      <c r="A405" s="23"/>
      <c r="B405" s="80"/>
      <c r="C405" s="80"/>
      <c r="D405" s="80"/>
      <c r="E405" s="80"/>
      <c r="F405" s="80"/>
      <c r="G405" s="80"/>
      <c r="H405" s="80"/>
      <c r="I405" s="80"/>
      <c r="J405" s="80"/>
      <c r="K405" s="80"/>
      <c r="L405" s="80"/>
      <c r="M405" s="80"/>
      <c r="N405" s="80"/>
      <c r="O405" s="80"/>
      <c r="P405" s="80"/>
      <c r="Q405" s="80"/>
      <c r="R405" s="80"/>
      <c r="S405" s="80"/>
      <c r="T405" s="80"/>
      <c r="U405" s="23"/>
      <c r="V405" s="23"/>
      <c r="W405" s="23"/>
      <c r="X405" s="23"/>
      <c r="Y405" s="23"/>
      <c r="Z405" s="23"/>
    </row>
    <row r="406" spans="1:26" ht="24.75" customHeight="1">
      <c r="A406" s="23"/>
      <c r="B406" s="80"/>
      <c r="C406" s="80"/>
      <c r="D406" s="80"/>
      <c r="E406" s="80"/>
      <c r="F406" s="80"/>
      <c r="G406" s="80"/>
      <c r="H406" s="80"/>
      <c r="I406" s="80"/>
      <c r="J406" s="80"/>
      <c r="K406" s="80"/>
      <c r="L406" s="80"/>
      <c r="M406" s="80"/>
      <c r="N406" s="80"/>
      <c r="O406" s="80"/>
      <c r="P406" s="80"/>
      <c r="Q406" s="80"/>
      <c r="R406" s="80"/>
      <c r="S406" s="80"/>
      <c r="T406" s="80"/>
      <c r="U406" s="23"/>
      <c r="V406" s="23"/>
      <c r="W406" s="23"/>
      <c r="X406" s="23"/>
      <c r="Y406" s="23"/>
      <c r="Z406" s="23"/>
    </row>
    <row r="407" spans="1:26" ht="24.75" customHeight="1">
      <c r="A407" s="23"/>
      <c r="B407" s="80"/>
      <c r="C407" s="80"/>
      <c r="D407" s="80"/>
      <c r="E407" s="80"/>
      <c r="F407" s="80"/>
      <c r="G407" s="80"/>
      <c r="H407" s="80"/>
      <c r="I407" s="80"/>
      <c r="J407" s="80"/>
      <c r="K407" s="80"/>
      <c r="L407" s="80"/>
      <c r="M407" s="80"/>
      <c r="N407" s="80"/>
      <c r="O407" s="80"/>
      <c r="P407" s="80"/>
      <c r="Q407" s="80"/>
      <c r="R407" s="80"/>
      <c r="S407" s="80"/>
      <c r="T407" s="80"/>
      <c r="U407" s="23"/>
      <c r="V407" s="23"/>
      <c r="W407" s="23"/>
      <c r="X407" s="23"/>
      <c r="Y407" s="23"/>
      <c r="Z407" s="23"/>
    </row>
    <row r="408" spans="1:26" ht="24.75" customHeight="1">
      <c r="A408" s="23"/>
      <c r="B408" s="80"/>
      <c r="C408" s="80"/>
      <c r="D408" s="80"/>
      <c r="E408" s="80"/>
      <c r="F408" s="80"/>
      <c r="G408" s="80"/>
      <c r="H408" s="80"/>
      <c r="I408" s="80"/>
      <c r="J408" s="80"/>
      <c r="K408" s="80"/>
      <c r="L408" s="80"/>
      <c r="M408" s="80"/>
      <c r="N408" s="80"/>
      <c r="O408" s="80"/>
      <c r="P408" s="80"/>
      <c r="Q408" s="80"/>
      <c r="R408" s="80"/>
      <c r="S408" s="80"/>
      <c r="T408" s="80"/>
      <c r="U408" s="23"/>
      <c r="V408" s="23"/>
      <c r="W408" s="23"/>
      <c r="X408" s="23"/>
      <c r="Y408" s="23"/>
      <c r="Z408" s="23"/>
    </row>
    <row r="409" spans="1:26" ht="24.75" customHeight="1">
      <c r="A409" s="23"/>
      <c r="B409" s="80"/>
      <c r="C409" s="80"/>
      <c r="D409" s="80"/>
      <c r="E409" s="80"/>
      <c r="F409" s="80"/>
      <c r="G409" s="80"/>
      <c r="H409" s="80"/>
      <c r="I409" s="80"/>
      <c r="J409" s="80"/>
      <c r="K409" s="80"/>
      <c r="L409" s="80"/>
      <c r="M409" s="80"/>
      <c r="N409" s="80"/>
      <c r="O409" s="80"/>
      <c r="P409" s="80"/>
      <c r="Q409" s="80"/>
      <c r="R409" s="80"/>
      <c r="S409" s="80"/>
      <c r="T409" s="80"/>
      <c r="U409" s="23"/>
      <c r="V409" s="23"/>
      <c r="W409" s="23"/>
      <c r="X409" s="23"/>
      <c r="Y409" s="23"/>
      <c r="Z409" s="23"/>
    </row>
    <row r="410" spans="1:26" ht="24.75" customHeight="1">
      <c r="A410" s="23"/>
      <c r="B410" s="80"/>
      <c r="C410" s="80"/>
      <c r="D410" s="80"/>
      <c r="E410" s="80"/>
      <c r="F410" s="80"/>
      <c r="G410" s="80"/>
      <c r="H410" s="80"/>
      <c r="I410" s="80"/>
      <c r="J410" s="80"/>
      <c r="K410" s="80"/>
      <c r="L410" s="80"/>
      <c r="M410" s="80"/>
      <c r="N410" s="80"/>
      <c r="O410" s="80"/>
      <c r="P410" s="80"/>
      <c r="Q410" s="80"/>
      <c r="R410" s="80"/>
      <c r="S410" s="80"/>
      <c r="T410" s="80"/>
      <c r="U410" s="23"/>
      <c r="V410" s="23"/>
      <c r="W410" s="23"/>
      <c r="X410" s="23"/>
      <c r="Y410" s="23"/>
      <c r="Z410" s="23"/>
    </row>
    <row r="411" spans="1:26" ht="24.75" customHeight="1">
      <c r="A411" s="23"/>
      <c r="B411" s="80"/>
      <c r="C411" s="80"/>
      <c r="D411" s="80"/>
      <c r="E411" s="80"/>
      <c r="F411" s="80"/>
      <c r="G411" s="80"/>
      <c r="H411" s="80"/>
      <c r="I411" s="80"/>
      <c r="J411" s="80"/>
      <c r="K411" s="80"/>
      <c r="L411" s="80"/>
      <c r="M411" s="80"/>
      <c r="N411" s="80"/>
      <c r="O411" s="80"/>
      <c r="P411" s="80"/>
      <c r="Q411" s="80"/>
      <c r="R411" s="80"/>
      <c r="S411" s="80"/>
      <c r="T411" s="80"/>
      <c r="U411" s="23"/>
      <c r="V411" s="23"/>
      <c r="W411" s="23"/>
      <c r="X411" s="23"/>
      <c r="Y411" s="23"/>
      <c r="Z411" s="23"/>
    </row>
    <row r="412" spans="1:26" ht="24.75" customHeight="1">
      <c r="A412" s="23"/>
      <c r="B412" s="80"/>
      <c r="C412" s="80"/>
      <c r="D412" s="80"/>
      <c r="E412" s="80"/>
      <c r="F412" s="80"/>
      <c r="G412" s="80"/>
      <c r="H412" s="80"/>
      <c r="I412" s="80"/>
      <c r="J412" s="80"/>
      <c r="K412" s="80"/>
      <c r="L412" s="80"/>
      <c r="M412" s="80"/>
      <c r="N412" s="80"/>
      <c r="O412" s="80"/>
      <c r="P412" s="80"/>
      <c r="Q412" s="80"/>
      <c r="R412" s="80"/>
      <c r="S412" s="80"/>
      <c r="T412" s="80"/>
      <c r="U412" s="23"/>
      <c r="V412" s="23"/>
      <c r="W412" s="23"/>
      <c r="X412" s="23"/>
      <c r="Y412" s="23"/>
      <c r="Z412" s="23"/>
    </row>
    <row r="413" spans="1:26" ht="24.75" customHeight="1">
      <c r="A413" s="23"/>
      <c r="B413" s="80"/>
      <c r="C413" s="80"/>
      <c r="D413" s="80"/>
      <c r="E413" s="80"/>
      <c r="F413" s="80"/>
      <c r="G413" s="80"/>
      <c r="H413" s="80"/>
      <c r="I413" s="80"/>
      <c r="J413" s="80"/>
      <c r="K413" s="80"/>
      <c r="L413" s="80"/>
      <c r="M413" s="80"/>
      <c r="N413" s="80"/>
      <c r="O413" s="80"/>
      <c r="P413" s="80"/>
      <c r="Q413" s="80"/>
      <c r="R413" s="80"/>
      <c r="S413" s="80"/>
      <c r="T413" s="80"/>
      <c r="U413" s="23"/>
      <c r="V413" s="23"/>
      <c r="W413" s="23"/>
      <c r="X413" s="23"/>
      <c r="Y413" s="23"/>
      <c r="Z413" s="23"/>
    </row>
    <row r="414" spans="1:26" ht="24.75" customHeight="1">
      <c r="A414" s="23"/>
      <c r="B414" s="80"/>
      <c r="C414" s="80"/>
      <c r="D414" s="80"/>
      <c r="E414" s="80"/>
      <c r="F414" s="80"/>
      <c r="G414" s="80"/>
      <c r="H414" s="80"/>
      <c r="I414" s="80"/>
      <c r="J414" s="80"/>
      <c r="K414" s="80"/>
      <c r="L414" s="80"/>
      <c r="M414" s="80"/>
      <c r="N414" s="80"/>
      <c r="O414" s="80"/>
      <c r="P414" s="80"/>
      <c r="Q414" s="80"/>
      <c r="R414" s="80"/>
      <c r="S414" s="80"/>
      <c r="T414" s="80"/>
      <c r="U414" s="23"/>
      <c r="V414" s="23"/>
      <c r="W414" s="23"/>
      <c r="X414" s="23"/>
      <c r="Y414" s="23"/>
      <c r="Z414" s="23"/>
    </row>
    <row r="415" spans="1:26" ht="24.75" customHeight="1">
      <c r="A415" s="23"/>
      <c r="B415" s="80"/>
      <c r="C415" s="80"/>
      <c r="D415" s="80"/>
      <c r="E415" s="80"/>
      <c r="F415" s="80"/>
      <c r="G415" s="80"/>
      <c r="H415" s="80"/>
      <c r="I415" s="80"/>
      <c r="J415" s="80"/>
      <c r="K415" s="80"/>
      <c r="L415" s="80"/>
      <c r="M415" s="80"/>
      <c r="N415" s="80"/>
      <c r="O415" s="80"/>
      <c r="P415" s="80"/>
      <c r="Q415" s="80"/>
      <c r="R415" s="80"/>
      <c r="S415" s="80"/>
      <c r="T415" s="80"/>
      <c r="U415" s="23"/>
      <c r="V415" s="23"/>
      <c r="W415" s="23"/>
      <c r="X415" s="23"/>
      <c r="Y415" s="23"/>
      <c r="Z415" s="23"/>
    </row>
    <row r="416" spans="1:26" ht="24.75" customHeight="1">
      <c r="A416" s="23"/>
      <c r="B416" s="80"/>
      <c r="C416" s="80"/>
      <c r="D416" s="80"/>
      <c r="E416" s="80"/>
      <c r="F416" s="80"/>
      <c r="G416" s="80"/>
      <c r="H416" s="80"/>
      <c r="I416" s="80"/>
      <c r="J416" s="80"/>
      <c r="K416" s="80"/>
      <c r="L416" s="80"/>
      <c r="M416" s="80"/>
      <c r="N416" s="80"/>
      <c r="O416" s="80"/>
      <c r="P416" s="80"/>
      <c r="Q416" s="80"/>
      <c r="R416" s="80"/>
      <c r="S416" s="80"/>
      <c r="T416" s="80"/>
      <c r="U416" s="23"/>
      <c r="V416" s="23"/>
      <c r="W416" s="23"/>
      <c r="X416" s="23"/>
      <c r="Y416" s="23"/>
      <c r="Z416" s="23"/>
    </row>
    <row r="417" spans="1:26" ht="24.75" customHeight="1">
      <c r="A417" s="23"/>
      <c r="B417" s="80"/>
      <c r="C417" s="80"/>
      <c r="D417" s="80"/>
      <c r="E417" s="80"/>
      <c r="F417" s="80"/>
      <c r="G417" s="80"/>
      <c r="H417" s="80"/>
      <c r="I417" s="80"/>
      <c r="J417" s="80"/>
      <c r="K417" s="80"/>
      <c r="L417" s="80"/>
      <c r="M417" s="80"/>
      <c r="N417" s="80"/>
      <c r="O417" s="80"/>
      <c r="P417" s="80"/>
      <c r="Q417" s="80"/>
      <c r="R417" s="80"/>
      <c r="S417" s="80"/>
      <c r="T417" s="80"/>
      <c r="U417" s="23"/>
      <c r="V417" s="23"/>
      <c r="W417" s="23"/>
      <c r="X417" s="23"/>
      <c r="Y417" s="23"/>
      <c r="Z417" s="23"/>
    </row>
    <row r="418" spans="1:26" ht="24.75" customHeight="1">
      <c r="A418" s="23"/>
      <c r="B418" s="80"/>
      <c r="C418" s="80"/>
      <c r="D418" s="80"/>
      <c r="E418" s="80"/>
      <c r="F418" s="80"/>
      <c r="G418" s="80"/>
      <c r="H418" s="80"/>
      <c r="I418" s="80"/>
      <c r="J418" s="80"/>
      <c r="K418" s="80"/>
      <c r="L418" s="80"/>
      <c r="M418" s="80"/>
      <c r="N418" s="80"/>
      <c r="O418" s="80"/>
      <c r="P418" s="80"/>
      <c r="Q418" s="80"/>
      <c r="R418" s="80"/>
      <c r="S418" s="80"/>
      <c r="T418" s="80"/>
      <c r="U418" s="23"/>
      <c r="V418" s="23"/>
      <c r="W418" s="23"/>
      <c r="X418" s="23"/>
      <c r="Y418" s="23"/>
      <c r="Z418" s="23"/>
    </row>
    <row r="419" spans="1:26" ht="24.75" customHeight="1">
      <c r="A419" s="23"/>
      <c r="B419" s="80"/>
      <c r="C419" s="80"/>
      <c r="D419" s="80"/>
      <c r="E419" s="80"/>
      <c r="F419" s="80"/>
      <c r="G419" s="80"/>
      <c r="H419" s="80"/>
      <c r="I419" s="80"/>
      <c r="J419" s="80"/>
      <c r="K419" s="80"/>
      <c r="L419" s="80"/>
      <c r="M419" s="80"/>
      <c r="N419" s="80"/>
      <c r="O419" s="80"/>
      <c r="P419" s="80"/>
      <c r="Q419" s="80"/>
      <c r="R419" s="80"/>
      <c r="S419" s="80"/>
      <c r="T419" s="80"/>
      <c r="U419" s="23"/>
      <c r="V419" s="23"/>
      <c r="W419" s="23"/>
      <c r="X419" s="23"/>
      <c r="Y419" s="23"/>
      <c r="Z419" s="23"/>
    </row>
    <row r="420" spans="1:26" ht="24.75" customHeight="1">
      <c r="A420" s="23"/>
      <c r="B420" s="80"/>
      <c r="C420" s="80"/>
      <c r="D420" s="80"/>
      <c r="E420" s="80"/>
      <c r="F420" s="80"/>
      <c r="G420" s="80"/>
      <c r="H420" s="80"/>
      <c r="I420" s="80"/>
      <c r="J420" s="80"/>
      <c r="K420" s="80"/>
      <c r="L420" s="80"/>
      <c r="M420" s="80"/>
      <c r="N420" s="80"/>
      <c r="O420" s="80"/>
      <c r="P420" s="80"/>
      <c r="Q420" s="80"/>
      <c r="R420" s="80"/>
      <c r="S420" s="80"/>
      <c r="T420" s="80"/>
      <c r="U420" s="23"/>
      <c r="V420" s="23"/>
      <c r="W420" s="23"/>
      <c r="X420" s="23"/>
      <c r="Y420" s="23"/>
      <c r="Z420" s="23"/>
    </row>
    <row r="421" spans="1:26" ht="24.75" customHeight="1">
      <c r="A421" s="23"/>
      <c r="B421" s="80"/>
      <c r="C421" s="80"/>
      <c r="D421" s="80"/>
      <c r="E421" s="80"/>
      <c r="F421" s="80"/>
      <c r="G421" s="80"/>
      <c r="H421" s="80"/>
      <c r="I421" s="80"/>
      <c r="J421" s="80"/>
      <c r="K421" s="80"/>
      <c r="L421" s="80"/>
      <c r="M421" s="80"/>
      <c r="N421" s="80"/>
      <c r="O421" s="80"/>
      <c r="P421" s="80"/>
      <c r="Q421" s="80"/>
      <c r="R421" s="80"/>
      <c r="S421" s="80"/>
      <c r="T421" s="80"/>
      <c r="U421" s="23"/>
      <c r="V421" s="23"/>
      <c r="W421" s="23"/>
      <c r="X421" s="23"/>
      <c r="Y421" s="23"/>
      <c r="Z421" s="23"/>
    </row>
    <row r="422" spans="1:26" ht="24.75" customHeight="1">
      <c r="A422" s="23"/>
      <c r="B422" s="80"/>
      <c r="C422" s="80"/>
      <c r="D422" s="80"/>
      <c r="E422" s="80"/>
      <c r="F422" s="80"/>
      <c r="G422" s="80"/>
      <c r="H422" s="80"/>
      <c r="I422" s="80"/>
      <c r="J422" s="80"/>
      <c r="K422" s="80"/>
      <c r="L422" s="80"/>
      <c r="M422" s="80"/>
      <c r="N422" s="80"/>
      <c r="O422" s="80"/>
      <c r="P422" s="80"/>
      <c r="Q422" s="80"/>
      <c r="R422" s="80"/>
      <c r="S422" s="80"/>
      <c r="T422" s="80"/>
      <c r="U422" s="23"/>
      <c r="V422" s="23"/>
      <c r="W422" s="23"/>
      <c r="X422" s="23"/>
      <c r="Y422" s="23"/>
      <c r="Z422" s="23"/>
    </row>
    <row r="423" spans="1:26" ht="24.75" customHeight="1">
      <c r="A423" s="23"/>
      <c r="B423" s="80"/>
      <c r="C423" s="80"/>
      <c r="D423" s="80"/>
      <c r="E423" s="80"/>
      <c r="F423" s="80"/>
      <c r="G423" s="80"/>
      <c r="H423" s="80"/>
      <c r="I423" s="80"/>
      <c r="J423" s="80"/>
      <c r="K423" s="80"/>
      <c r="L423" s="80"/>
      <c r="M423" s="80"/>
      <c r="N423" s="80"/>
      <c r="O423" s="80"/>
      <c r="P423" s="80"/>
      <c r="Q423" s="80"/>
      <c r="R423" s="80"/>
      <c r="S423" s="80"/>
      <c r="T423" s="80"/>
      <c r="U423" s="23"/>
      <c r="V423" s="23"/>
      <c r="W423" s="23"/>
      <c r="X423" s="23"/>
      <c r="Y423" s="23"/>
      <c r="Z423" s="23"/>
    </row>
    <row r="424" spans="1:26" ht="24.75" customHeight="1">
      <c r="A424" s="23"/>
      <c r="B424" s="80"/>
      <c r="C424" s="80"/>
      <c r="D424" s="80"/>
      <c r="E424" s="80"/>
      <c r="F424" s="80"/>
      <c r="G424" s="80"/>
      <c r="H424" s="80"/>
      <c r="I424" s="80"/>
      <c r="J424" s="80"/>
      <c r="K424" s="80"/>
      <c r="L424" s="80"/>
      <c r="M424" s="80"/>
      <c r="N424" s="80"/>
      <c r="O424" s="80"/>
      <c r="P424" s="80"/>
      <c r="Q424" s="80"/>
      <c r="R424" s="80"/>
      <c r="S424" s="80"/>
      <c r="T424" s="80"/>
      <c r="U424" s="23"/>
      <c r="V424" s="23"/>
      <c r="W424" s="23"/>
      <c r="X424" s="23"/>
      <c r="Y424" s="23"/>
      <c r="Z424" s="23"/>
    </row>
    <row r="425" spans="1:26" ht="24.75" customHeight="1">
      <c r="A425" s="23"/>
      <c r="B425" s="80"/>
      <c r="C425" s="80"/>
      <c r="D425" s="80"/>
      <c r="E425" s="80"/>
      <c r="F425" s="80"/>
      <c r="G425" s="80"/>
      <c r="H425" s="80"/>
      <c r="I425" s="80"/>
      <c r="J425" s="80"/>
      <c r="K425" s="80"/>
      <c r="L425" s="80"/>
      <c r="M425" s="80"/>
      <c r="N425" s="80"/>
      <c r="O425" s="80"/>
      <c r="P425" s="80"/>
      <c r="Q425" s="80"/>
      <c r="R425" s="80"/>
      <c r="S425" s="80"/>
      <c r="T425" s="80"/>
      <c r="U425" s="23"/>
      <c r="V425" s="23"/>
      <c r="W425" s="23"/>
      <c r="X425" s="23"/>
      <c r="Y425" s="23"/>
      <c r="Z425" s="23"/>
    </row>
    <row r="426" spans="1:26" ht="24.75" customHeight="1">
      <c r="A426" s="23"/>
      <c r="B426" s="80"/>
      <c r="C426" s="80"/>
      <c r="D426" s="80"/>
      <c r="E426" s="80"/>
      <c r="F426" s="80"/>
      <c r="G426" s="80"/>
      <c r="H426" s="80"/>
      <c r="I426" s="80"/>
      <c r="J426" s="80"/>
      <c r="K426" s="80"/>
      <c r="L426" s="80"/>
      <c r="M426" s="80"/>
      <c r="N426" s="80"/>
      <c r="O426" s="80"/>
      <c r="P426" s="80"/>
      <c r="Q426" s="80"/>
      <c r="R426" s="80"/>
      <c r="S426" s="80"/>
      <c r="T426" s="80"/>
      <c r="U426" s="23"/>
      <c r="V426" s="23"/>
      <c r="W426" s="23"/>
      <c r="X426" s="23"/>
      <c r="Y426" s="23"/>
      <c r="Z426" s="23"/>
    </row>
    <row r="427" spans="1:26" ht="24.75" customHeight="1">
      <c r="A427" s="23"/>
      <c r="B427" s="80"/>
      <c r="C427" s="80"/>
      <c r="D427" s="80"/>
      <c r="E427" s="80"/>
      <c r="F427" s="80"/>
      <c r="G427" s="80"/>
      <c r="H427" s="80"/>
      <c r="I427" s="80"/>
      <c r="J427" s="80"/>
      <c r="K427" s="80"/>
      <c r="L427" s="80"/>
      <c r="M427" s="80"/>
      <c r="N427" s="80"/>
      <c r="O427" s="80"/>
      <c r="P427" s="80"/>
      <c r="Q427" s="80"/>
      <c r="R427" s="80"/>
      <c r="S427" s="80"/>
      <c r="T427" s="80"/>
      <c r="U427" s="23"/>
      <c r="V427" s="23"/>
      <c r="W427" s="23"/>
      <c r="X427" s="23"/>
      <c r="Y427" s="23"/>
      <c r="Z427" s="23"/>
    </row>
    <row r="428" spans="1:26" ht="24.75" customHeight="1">
      <c r="A428" s="23"/>
      <c r="B428" s="80"/>
      <c r="C428" s="80"/>
      <c r="D428" s="80"/>
      <c r="E428" s="80"/>
      <c r="F428" s="80"/>
      <c r="G428" s="80"/>
      <c r="H428" s="80"/>
      <c r="I428" s="80"/>
      <c r="J428" s="80"/>
      <c r="K428" s="80"/>
      <c r="L428" s="80"/>
      <c r="M428" s="80"/>
      <c r="N428" s="80"/>
      <c r="O428" s="80"/>
      <c r="P428" s="80"/>
      <c r="Q428" s="80"/>
      <c r="R428" s="80"/>
      <c r="S428" s="80"/>
      <c r="T428" s="80"/>
      <c r="U428" s="23"/>
      <c r="V428" s="23"/>
      <c r="W428" s="23"/>
      <c r="X428" s="23"/>
      <c r="Y428" s="23"/>
      <c r="Z428" s="23"/>
    </row>
    <row r="429" spans="1:26" ht="24.75" customHeight="1">
      <c r="A429" s="23"/>
      <c r="B429" s="80"/>
      <c r="C429" s="80"/>
      <c r="D429" s="80"/>
      <c r="E429" s="80"/>
      <c r="F429" s="80"/>
      <c r="G429" s="80"/>
      <c r="H429" s="80"/>
      <c r="I429" s="80"/>
      <c r="J429" s="80"/>
      <c r="K429" s="80"/>
      <c r="L429" s="80"/>
      <c r="M429" s="80"/>
      <c r="N429" s="80"/>
      <c r="O429" s="80"/>
      <c r="P429" s="80"/>
      <c r="Q429" s="80"/>
      <c r="R429" s="80"/>
      <c r="S429" s="80"/>
      <c r="T429" s="80"/>
      <c r="U429" s="23"/>
      <c r="V429" s="23"/>
      <c r="W429" s="23"/>
      <c r="X429" s="23"/>
      <c r="Y429" s="23"/>
      <c r="Z429" s="23"/>
    </row>
    <row r="430" spans="1:26" ht="24.75" customHeight="1">
      <c r="A430" s="23"/>
      <c r="B430" s="80"/>
      <c r="C430" s="80"/>
      <c r="D430" s="80"/>
      <c r="E430" s="80"/>
      <c r="F430" s="80"/>
      <c r="G430" s="80"/>
      <c r="H430" s="80"/>
      <c r="I430" s="80"/>
      <c r="J430" s="80"/>
      <c r="K430" s="80"/>
      <c r="L430" s="80"/>
      <c r="M430" s="80"/>
      <c r="N430" s="80"/>
      <c r="O430" s="80"/>
      <c r="P430" s="80"/>
      <c r="Q430" s="80"/>
      <c r="R430" s="80"/>
      <c r="S430" s="80"/>
      <c r="T430" s="80"/>
      <c r="U430" s="23"/>
      <c r="V430" s="23"/>
      <c r="W430" s="23"/>
      <c r="X430" s="23"/>
      <c r="Y430" s="23"/>
      <c r="Z430" s="23"/>
    </row>
    <row r="431" spans="1:26" ht="24.75" customHeight="1">
      <c r="A431" s="23"/>
      <c r="B431" s="80"/>
      <c r="C431" s="80"/>
      <c r="D431" s="80"/>
      <c r="E431" s="80"/>
      <c r="F431" s="80"/>
      <c r="G431" s="80"/>
      <c r="H431" s="80"/>
      <c r="I431" s="80"/>
      <c r="J431" s="80"/>
      <c r="K431" s="80"/>
      <c r="L431" s="80"/>
      <c r="M431" s="80"/>
      <c r="N431" s="80"/>
      <c r="O431" s="80"/>
      <c r="P431" s="80"/>
      <c r="Q431" s="80"/>
      <c r="R431" s="80"/>
      <c r="S431" s="80"/>
      <c r="T431" s="80"/>
      <c r="U431" s="23"/>
      <c r="V431" s="23"/>
      <c r="W431" s="23"/>
      <c r="X431" s="23"/>
      <c r="Y431" s="23"/>
      <c r="Z431" s="23"/>
    </row>
    <row r="432" spans="1:26" ht="24.75" customHeight="1">
      <c r="A432" s="23"/>
      <c r="B432" s="80"/>
      <c r="C432" s="80"/>
      <c r="D432" s="80"/>
      <c r="E432" s="80"/>
      <c r="F432" s="80"/>
      <c r="G432" s="80"/>
      <c r="H432" s="80"/>
      <c r="I432" s="80"/>
      <c r="J432" s="80"/>
      <c r="K432" s="80"/>
      <c r="L432" s="80"/>
      <c r="M432" s="80"/>
      <c r="N432" s="80"/>
      <c r="O432" s="80"/>
      <c r="P432" s="80"/>
      <c r="Q432" s="80"/>
      <c r="R432" s="80"/>
      <c r="S432" s="80"/>
      <c r="T432" s="80"/>
      <c r="U432" s="23"/>
      <c r="V432" s="23"/>
      <c r="W432" s="23"/>
      <c r="X432" s="23"/>
      <c r="Y432" s="23"/>
      <c r="Z432" s="23"/>
    </row>
    <row r="433" spans="1:26" ht="24.75" customHeight="1">
      <c r="A433" s="23"/>
      <c r="B433" s="80"/>
      <c r="C433" s="80"/>
      <c r="D433" s="80"/>
      <c r="E433" s="80"/>
      <c r="F433" s="80"/>
      <c r="G433" s="80"/>
      <c r="H433" s="80"/>
      <c r="I433" s="80"/>
      <c r="J433" s="80"/>
      <c r="K433" s="80"/>
      <c r="L433" s="80"/>
      <c r="M433" s="80"/>
      <c r="N433" s="80"/>
      <c r="O433" s="80"/>
      <c r="P433" s="80"/>
      <c r="Q433" s="80"/>
      <c r="R433" s="80"/>
      <c r="S433" s="80"/>
      <c r="T433" s="80"/>
      <c r="U433" s="23"/>
      <c r="V433" s="23"/>
      <c r="W433" s="23"/>
      <c r="X433" s="23"/>
      <c r="Y433" s="23"/>
      <c r="Z433" s="23"/>
    </row>
    <row r="434" spans="1:26" ht="24.75" customHeight="1">
      <c r="A434" s="23"/>
      <c r="B434" s="80"/>
      <c r="C434" s="80"/>
      <c r="D434" s="80"/>
      <c r="E434" s="80"/>
      <c r="F434" s="80"/>
      <c r="G434" s="80"/>
      <c r="H434" s="80"/>
      <c r="I434" s="80"/>
      <c r="J434" s="80"/>
      <c r="K434" s="80"/>
      <c r="L434" s="80"/>
      <c r="M434" s="80"/>
      <c r="N434" s="80"/>
      <c r="O434" s="80"/>
      <c r="P434" s="80"/>
      <c r="Q434" s="80"/>
      <c r="R434" s="80"/>
      <c r="S434" s="80"/>
      <c r="T434" s="80"/>
      <c r="U434" s="23"/>
      <c r="V434" s="23"/>
      <c r="W434" s="23"/>
      <c r="X434" s="23"/>
      <c r="Y434" s="23"/>
      <c r="Z434" s="23"/>
    </row>
    <row r="435" spans="1:26" ht="24.75" customHeight="1">
      <c r="A435" s="23"/>
      <c r="B435" s="80"/>
      <c r="C435" s="80"/>
      <c r="D435" s="80"/>
      <c r="E435" s="80"/>
      <c r="F435" s="80"/>
      <c r="G435" s="80"/>
      <c r="H435" s="80"/>
      <c r="I435" s="80"/>
      <c r="J435" s="80"/>
      <c r="K435" s="80"/>
      <c r="L435" s="80"/>
      <c r="M435" s="80"/>
      <c r="N435" s="80"/>
      <c r="O435" s="80"/>
      <c r="P435" s="80"/>
      <c r="Q435" s="80"/>
      <c r="R435" s="80"/>
      <c r="S435" s="80"/>
      <c r="T435" s="80"/>
      <c r="U435" s="23"/>
      <c r="V435" s="23"/>
      <c r="W435" s="23"/>
      <c r="X435" s="23"/>
      <c r="Y435" s="23"/>
      <c r="Z435" s="23"/>
    </row>
    <row r="436" spans="1:26" ht="24.75" customHeight="1">
      <c r="A436" s="23"/>
      <c r="B436" s="80"/>
      <c r="C436" s="80"/>
      <c r="D436" s="80"/>
      <c r="E436" s="80"/>
      <c r="F436" s="80"/>
      <c r="G436" s="80"/>
      <c r="H436" s="80"/>
      <c r="I436" s="80"/>
      <c r="J436" s="80"/>
      <c r="K436" s="80"/>
      <c r="L436" s="80"/>
      <c r="M436" s="80"/>
      <c r="N436" s="80"/>
      <c r="O436" s="80"/>
      <c r="P436" s="80"/>
      <c r="Q436" s="80"/>
      <c r="R436" s="80"/>
      <c r="S436" s="80"/>
      <c r="T436" s="80"/>
      <c r="U436" s="23"/>
      <c r="V436" s="23"/>
      <c r="W436" s="23"/>
      <c r="X436" s="23"/>
      <c r="Y436" s="23"/>
      <c r="Z436" s="23"/>
    </row>
    <row r="437" spans="1:26" ht="24.75" customHeight="1">
      <c r="A437" s="23"/>
      <c r="B437" s="80"/>
      <c r="C437" s="80"/>
      <c r="D437" s="80"/>
      <c r="E437" s="80"/>
      <c r="F437" s="80"/>
      <c r="G437" s="80"/>
      <c r="H437" s="80"/>
      <c r="I437" s="80"/>
      <c r="J437" s="80"/>
      <c r="K437" s="80"/>
      <c r="L437" s="80"/>
      <c r="M437" s="80"/>
      <c r="N437" s="80"/>
      <c r="O437" s="80"/>
      <c r="P437" s="80"/>
      <c r="Q437" s="80"/>
      <c r="R437" s="80"/>
      <c r="S437" s="80"/>
      <c r="T437" s="80"/>
      <c r="U437" s="23"/>
      <c r="V437" s="23"/>
      <c r="W437" s="23"/>
      <c r="X437" s="23"/>
      <c r="Y437" s="23"/>
      <c r="Z437" s="23"/>
    </row>
    <row r="438" spans="1:26" ht="24.75" customHeight="1">
      <c r="A438" s="23"/>
      <c r="B438" s="80"/>
      <c r="C438" s="80"/>
      <c r="D438" s="80"/>
      <c r="E438" s="80"/>
      <c r="F438" s="80"/>
      <c r="G438" s="80"/>
      <c r="H438" s="80"/>
      <c r="I438" s="80"/>
      <c r="J438" s="80"/>
      <c r="K438" s="80"/>
      <c r="L438" s="80"/>
      <c r="M438" s="80"/>
      <c r="N438" s="80"/>
      <c r="O438" s="80"/>
      <c r="P438" s="80"/>
      <c r="Q438" s="80"/>
      <c r="R438" s="80"/>
      <c r="S438" s="80"/>
      <c r="T438" s="80"/>
      <c r="U438" s="23"/>
      <c r="V438" s="23"/>
      <c r="W438" s="23"/>
      <c r="X438" s="23"/>
      <c r="Y438" s="23"/>
      <c r="Z438" s="23"/>
    </row>
    <row r="439" spans="1:26" ht="24.75" customHeight="1">
      <c r="A439" s="23"/>
      <c r="B439" s="80"/>
      <c r="C439" s="80"/>
      <c r="D439" s="80"/>
      <c r="E439" s="80"/>
      <c r="F439" s="80"/>
      <c r="G439" s="80"/>
      <c r="H439" s="80"/>
      <c r="I439" s="80"/>
      <c r="J439" s="80"/>
      <c r="K439" s="80"/>
      <c r="L439" s="80"/>
      <c r="M439" s="80"/>
      <c r="N439" s="80"/>
      <c r="O439" s="80"/>
      <c r="P439" s="80"/>
      <c r="Q439" s="80"/>
      <c r="R439" s="80"/>
      <c r="S439" s="80"/>
      <c r="T439" s="80"/>
      <c r="U439" s="23"/>
      <c r="V439" s="23"/>
      <c r="W439" s="23"/>
      <c r="X439" s="23"/>
      <c r="Y439" s="23"/>
      <c r="Z439" s="23"/>
    </row>
    <row r="440" spans="1:26" ht="24.75" customHeight="1">
      <c r="A440" s="23"/>
      <c r="B440" s="80"/>
      <c r="C440" s="80"/>
      <c r="D440" s="80"/>
      <c r="E440" s="80"/>
      <c r="F440" s="80"/>
      <c r="G440" s="80"/>
      <c r="H440" s="80"/>
      <c r="I440" s="80"/>
      <c r="J440" s="80"/>
      <c r="K440" s="80"/>
      <c r="L440" s="80"/>
      <c r="M440" s="80"/>
      <c r="N440" s="80"/>
      <c r="O440" s="80"/>
      <c r="P440" s="80"/>
      <c r="Q440" s="80"/>
      <c r="R440" s="80"/>
      <c r="S440" s="80"/>
      <c r="T440" s="80"/>
      <c r="U440" s="23"/>
      <c r="V440" s="23"/>
      <c r="W440" s="23"/>
      <c r="X440" s="23"/>
      <c r="Y440" s="23"/>
      <c r="Z440" s="23"/>
    </row>
    <row r="441" spans="1:26" ht="24.75" customHeight="1">
      <c r="A441" s="23"/>
      <c r="B441" s="80"/>
      <c r="C441" s="80"/>
      <c r="D441" s="80"/>
      <c r="E441" s="80"/>
      <c r="F441" s="80"/>
      <c r="G441" s="80"/>
      <c r="H441" s="80"/>
      <c r="I441" s="80"/>
      <c r="J441" s="80"/>
      <c r="K441" s="80"/>
      <c r="L441" s="80"/>
      <c r="M441" s="80"/>
      <c r="N441" s="80"/>
      <c r="O441" s="80"/>
      <c r="P441" s="80"/>
      <c r="Q441" s="80"/>
      <c r="R441" s="80"/>
      <c r="S441" s="80"/>
      <c r="T441" s="80"/>
      <c r="U441" s="23"/>
      <c r="V441" s="23"/>
      <c r="W441" s="23"/>
      <c r="X441" s="23"/>
      <c r="Y441" s="23"/>
      <c r="Z441" s="23"/>
    </row>
    <row r="442" spans="1:26" ht="24.75" customHeight="1">
      <c r="A442" s="23"/>
      <c r="B442" s="80"/>
      <c r="C442" s="80"/>
      <c r="D442" s="80"/>
      <c r="E442" s="80"/>
      <c r="F442" s="80"/>
      <c r="G442" s="80"/>
      <c r="H442" s="80"/>
      <c r="I442" s="80"/>
      <c r="J442" s="80"/>
      <c r="K442" s="80"/>
      <c r="L442" s="80"/>
      <c r="M442" s="80"/>
      <c r="N442" s="80"/>
      <c r="O442" s="80"/>
      <c r="P442" s="80"/>
      <c r="Q442" s="80"/>
      <c r="R442" s="80"/>
      <c r="S442" s="80"/>
      <c r="T442" s="80"/>
      <c r="U442" s="23"/>
      <c r="V442" s="23"/>
      <c r="W442" s="23"/>
      <c r="X442" s="23"/>
      <c r="Y442" s="23"/>
      <c r="Z442" s="23"/>
    </row>
    <row r="443" spans="1:26" ht="24.75" customHeight="1">
      <c r="A443" s="23"/>
      <c r="B443" s="80"/>
      <c r="C443" s="80"/>
      <c r="D443" s="80"/>
      <c r="E443" s="80"/>
      <c r="F443" s="80"/>
      <c r="G443" s="80"/>
      <c r="H443" s="80"/>
      <c r="I443" s="80"/>
      <c r="J443" s="80"/>
      <c r="K443" s="80"/>
      <c r="L443" s="80"/>
      <c r="M443" s="80"/>
      <c r="N443" s="80"/>
      <c r="O443" s="80"/>
      <c r="P443" s="80"/>
      <c r="Q443" s="80"/>
      <c r="R443" s="80"/>
      <c r="S443" s="80"/>
      <c r="T443" s="80"/>
      <c r="U443" s="23"/>
      <c r="V443" s="23"/>
      <c r="W443" s="23"/>
      <c r="X443" s="23"/>
      <c r="Y443" s="23"/>
      <c r="Z443" s="23"/>
    </row>
    <row r="444" spans="1:26" ht="24.75" customHeight="1">
      <c r="A444" s="23"/>
      <c r="B444" s="80"/>
      <c r="C444" s="80"/>
      <c r="D444" s="80"/>
      <c r="E444" s="80"/>
      <c r="F444" s="80"/>
      <c r="G444" s="80"/>
      <c r="H444" s="80"/>
      <c r="I444" s="80"/>
      <c r="J444" s="80"/>
      <c r="K444" s="80"/>
      <c r="L444" s="80"/>
      <c r="M444" s="80"/>
      <c r="N444" s="80"/>
      <c r="O444" s="80"/>
      <c r="P444" s="80"/>
      <c r="Q444" s="80"/>
      <c r="R444" s="80"/>
      <c r="S444" s="80"/>
      <c r="T444" s="80"/>
      <c r="U444" s="23"/>
      <c r="V444" s="23"/>
      <c r="W444" s="23"/>
      <c r="X444" s="23"/>
      <c r="Y444" s="23"/>
      <c r="Z444" s="23"/>
    </row>
    <row r="445" spans="1:26" ht="24.75" customHeight="1">
      <c r="A445" s="23"/>
      <c r="B445" s="80"/>
      <c r="C445" s="80"/>
      <c r="D445" s="80"/>
      <c r="E445" s="80"/>
      <c r="F445" s="80"/>
      <c r="G445" s="80"/>
      <c r="H445" s="80"/>
      <c r="I445" s="80"/>
      <c r="J445" s="80"/>
      <c r="K445" s="80"/>
      <c r="L445" s="80"/>
      <c r="M445" s="80"/>
      <c r="N445" s="80"/>
      <c r="O445" s="80"/>
      <c r="P445" s="80"/>
      <c r="Q445" s="80"/>
      <c r="R445" s="80"/>
      <c r="S445" s="80"/>
      <c r="T445" s="80"/>
      <c r="U445" s="23"/>
      <c r="V445" s="23"/>
      <c r="W445" s="23"/>
      <c r="X445" s="23"/>
      <c r="Y445" s="23"/>
      <c r="Z445" s="23"/>
    </row>
    <row r="446" spans="1:26" ht="24.75" customHeight="1">
      <c r="A446" s="23"/>
      <c r="B446" s="80"/>
      <c r="C446" s="80"/>
      <c r="D446" s="80"/>
      <c r="E446" s="80"/>
      <c r="F446" s="80"/>
      <c r="G446" s="80"/>
      <c r="H446" s="80"/>
      <c r="I446" s="80"/>
      <c r="J446" s="80"/>
      <c r="K446" s="80"/>
      <c r="L446" s="80"/>
      <c r="M446" s="80"/>
      <c r="N446" s="80"/>
      <c r="O446" s="80"/>
      <c r="P446" s="80"/>
      <c r="Q446" s="80"/>
      <c r="R446" s="80"/>
      <c r="S446" s="80"/>
      <c r="T446" s="80"/>
      <c r="U446" s="23"/>
      <c r="V446" s="23"/>
      <c r="W446" s="23"/>
      <c r="X446" s="23"/>
      <c r="Y446" s="23"/>
      <c r="Z446" s="23"/>
    </row>
    <row r="447" spans="1:26" ht="24.75" customHeight="1">
      <c r="A447" s="23"/>
      <c r="B447" s="80"/>
      <c r="C447" s="80"/>
      <c r="D447" s="80"/>
      <c r="E447" s="80"/>
      <c r="F447" s="80"/>
      <c r="G447" s="80"/>
      <c r="H447" s="80"/>
      <c r="I447" s="80"/>
      <c r="J447" s="80"/>
      <c r="K447" s="80"/>
      <c r="L447" s="80"/>
      <c r="M447" s="80"/>
      <c r="N447" s="80"/>
      <c r="O447" s="80"/>
      <c r="P447" s="80"/>
      <c r="Q447" s="80"/>
      <c r="R447" s="80"/>
      <c r="S447" s="80"/>
      <c r="T447" s="80"/>
      <c r="U447" s="23"/>
      <c r="V447" s="23"/>
      <c r="W447" s="23"/>
      <c r="X447" s="23"/>
      <c r="Y447" s="23"/>
      <c r="Z447" s="23"/>
    </row>
    <row r="448" spans="1:26" ht="24.75" customHeight="1">
      <c r="A448" s="23"/>
      <c r="B448" s="80"/>
      <c r="C448" s="80"/>
      <c r="D448" s="80"/>
      <c r="E448" s="80"/>
      <c r="F448" s="80"/>
      <c r="G448" s="80"/>
      <c r="H448" s="80"/>
      <c r="I448" s="80"/>
      <c r="J448" s="80"/>
      <c r="K448" s="80"/>
      <c r="L448" s="80"/>
      <c r="M448" s="80"/>
      <c r="N448" s="80"/>
      <c r="O448" s="80"/>
      <c r="P448" s="80"/>
      <c r="Q448" s="80"/>
      <c r="R448" s="80"/>
      <c r="S448" s="80"/>
      <c r="T448" s="80"/>
      <c r="U448" s="23"/>
      <c r="V448" s="23"/>
      <c r="W448" s="23"/>
      <c r="X448" s="23"/>
      <c r="Y448" s="23"/>
      <c r="Z448" s="23"/>
    </row>
    <row r="449" spans="1:26" ht="24.75" customHeight="1">
      <c r="A449" s="23"/>
      <c r="B449" s="80"/>
      <c r="C449" s="80"/>
      <c r="D449" s="80"/>
      <c r="E449" s="80"/>
      <c r="F449" s="80"/>
      <c r="G449" s="80"/>
      <c r="H449" s="80"/>
      <c r="I449" s="80"/>
      <c r="J449" s="80"/>
      <c r="K449" s="80"/>
      <c r="L449" s="80"/>
      <c r="M449" s="80"/>
      <c r="N449" s="80"/>
      <c r="O449" s="80"/>
      <c r="P449" s="80"/>
      <c r="Q449" s="80"/>
      <c r="R449" s="80"/>
      <c r="S449" s="80"/>
      <c r="T449" s="80"/>
      <c r="U449" s="23"/>
      <c r="V449" s="23"/>
      <c r="W449" s="23"/>
      <c r="X449" s="23"/>
      <c r="Y449" s="23"/>
      <c r="Z449" s="23"/>
    </row>
    <row r="450" spans="1:26" ht="24.75" customHeight="1">
      <c r="A450" s="23"/>
      <c r="B450" s="80"/>
      <c r="C450" s="80"/>
      <c r="D450" s="80"/>
      <c r="E450" s="80"/>
      <c r="F450" s="80"/>
      <c r="G450" s="80"/>
      <c r="H450" s="80"/>
      <c r="I450" s="80"/>
      <c r="J450" s="80"/>
      <c r="K450" s="80"/>
      <c r="L450" s="80"/>
      <c r="M450" s="80"/>
      <c r="N450" s="80"/>
      <c r="O450" s="80"/>
      <c r="P450" s="80"/>
      <c r="Q450" s="80"/>
      <c r="R450" s="80"/>
      <c r="S450" s="80"/>
      <c r="T450" s="80"/>
      <c r="U450" s="23"/>
      <c r="V450" s="23"/>
      <c r="W450" s="23"/>
      <c r="X450" s="23"/>
      <c r="Y450" s="23"/>
      <c r="Z450" s="23"/>
    </row>
    <row r="451" spans="1:26" ht="24.75" customHeight="1">
      <c r="A451" s="23"/>
      <c r="B451" s="80"/>
      <c r="C451" s="80"/>
      <c r="D451" s="80"/>
      <c r="E451" s="80"/>
      <c r="F451" s="80"/>
      <c r="G451" s="80"/>
      <c r="H451" s="80"/>
      <c r="I451" s="80"/>
      <c r="J451" s="80"/>
      <c r="K451" s="80"/>
      <c r="L451" s="80"/>
      <c r="M451" s="80"/>
      <c r="N451" s="80"/>
      <c r="O451" s="80"/>
      <c r="P451" s="80"/>
      <c r="Q451" s="80"/>
      <c r="R451" s="80"/>
      <c r="S451" s="80"/>
      <c r="T451" s="80"/>
      <c r="U451" s="23"/>
      <c r="V451" s="23"/>
      <c r="W451" s="23"/>
      <c r="X451" s="23"/>
      <c r="Y451" s="23"/>
      <c r="Z451" s="23"/>
    </row>
    <row r="452" spans="1:26" ht="24.75" customHeight="1">
      <c r="A452" s="23"/>
      <c r="B452" s="80"/>
      <c r="C452" s="80"/>
      <c r="D452" s="80"/>
      <c r="E452" s="80"/>
      <c r="F452" s="80"/>
      <c r="G452" s="80"/>
      <c r="H452" s="80"/>
      <c r="I452" s="80"/>
      <c r="J452" s="80"/>
      <c r="K452" s="80"/>
      <c r="L452" s="80"/>
      <c r="M452" s="80"/>
      <c r="N452" s="80"/>
      <c r="O452" s="80"/>
      <c r="P452" s="80"/>
      <c r="Q452" s="80"/>
      <c r="R452" s="80"/>
      <c r="S452" s="80"/>
      <c r="T452" s="80"/>
      <c r="U452" s="23"/>
      <c r="V452" s="23"/>
      <c r="W452" s="23"/>
      <c r="X452" s="23"/>
      <c r="Y452" s="23"/>
      <c r="Z452" s="23"/>
    </row>
    <row r="453" spans="1:26" ht="24.75" customHeight="1">
      <c r="A453" s="23"/>
      <c r="B453" s="80"/>
      <c r="C453" s="80"/>
      <c r="D453" s="80"/>
      <c r="E453" s="80"/>
      <c r="F453" s="80"/>
      <c r="G453" s="80"/>
      <c r="H453" s="80"/>
      <c r="I453" s="80"/>
      <c r="J453" s="80"/>
      <c r="K453" s="80"/>
      <c r="L453" s="80"/>
      <c r="M453" s="80"/>
      <c r="N453" s="80"/>
      <c r="O453" s="80"/>
      <c r="P453" s="80"/>
      <c r="Q453" s="80"/>
      <c r="R453" s="80"/>
      <c r="S453" s="80"/>
      <c r="T453" s="80"/>
      <c r="U453" s="23"/>
      <c r="V453" s="23"/>
      <c r="W453" s="23"/>
      <c r="X453" s="23"/>
      <c r="Y453" s="23"/>
      <c r="Z453" s="23"/>
    </row>
    <row r="454" spans="1:26" ht="24.75" customHeight="1">
      <c r="A454" s="23"/>
      <c r="B454" s="80"/>
      <c r="C454" s="80"/>
      <c r="D454" s="80"/>
      <c r="E454" s="80"/>
      <c r="F454" s="80"/>
      <c r="G454" s="80"/>
      <c r="H454" s="80"/>
      <c r="I454" s="80"/>
      <c r="J454" s="80"/>
      <c r="K454" s="80"/>
      <c r="L454" s="80"/>
      <c r="M454" s="80"/>
      <c r="N454" s="80"/>
      <c r="O454" s="80"/>
      <c r="P454" s="80"/>
      <c r="Q454" s="80"/>
      <c r="R454" s="80"/>
      <c r="S454" s="80"/>
      <c r="T454" s="80"/>
      <c r="U454" s="23"/>
      <c r="V454" s="23"/>
      <c r="W454" s="23"/>
      <c r="X454" s="23"/>
      <c r="Y454" s="23"/>
      <c r="Z454" s="23"/>
    </row>
    <row r="455" spans="1:26" ht="24.75" customHeight="1">
      <c r="A455" s="23"/>
      <c r="B455" s="80"/>
      <c r="C455" s="80"/>
      <c r="D455" s="80"/>
      <c r="E455" s="80"/>
      <c r="F455" s="80"/>
      <c r="G455" s="80"/>
      <c r="H455" s="80"/>
      <c r="I455" s="80"/>
      <c r="J455" s="80"/>
      <c r="K455" s="80"/>
      <c r="L455" s="80"/>
      <c r="M455" s="80"/>
      <c r="N455" s="80"/>
      <c r="O455" s="80"/>
      <c r="P455" s="80"/>
      <c r="Q455" s="80"/>
      <c r="R455" s="80"/>
      <c r="S455" s="80"/>
      <c r="T455" s="80"/>
      <c r="U455" s="23"/>
      <c r="V455" s="23"/>
      <c r="W455" s="23"/>
      <c r="X455" s="23"/>
      <c r="Y455" s="23"/>
      <c r="Z455" s="23"/>
    </row>
    <row r="456" spans="1:26" ht="24.75" customHeight="1">
      <c r="A456" s="23"/>
      <c r="B456" s="80"/>
      <c r="C456" s="80"/>
      <c r="D456" s="80"/>
      <c r="E456" s="80"/>
      <c r="F456" s="80"/>
      <c r="G456" s="80"/>
      <c r="H456" s="80"/>
      <c r="I456" s="80"/>
      <c r="J456" s="80"/>
      <c r="K456" s="80"/>
      <c r="L456" s="80"/>
      <c r="M456" s="80"/>
      <c r="N456" s="80"/>
      <c r="O456" s="80"/>
      <c r="P456" s="80"/>
      <c r="Q456" s="80"/>
      <c r="R456" s="80"/>
      <c r="S456" s="80"/>
      <c r="T456" s="80"/>
      <c r="U456" s="23"/>
      <c r="V456" s="23"/>
      <c r="W456" s="23"/>
      <c r="X456" s="23"/>
      <c r="Y456" s="23"/>
      <c r="Z456" s="23"/>
    </row>
    <row r="457" spans="1:26" ht="24.75" customHeight="1">
      <c r="A457" s="23"/>
      <c r="B457" s="80"/>
      <c r="C457" s="80"/>
      <c r="D457" s="80"/>
      <c r="E457" s="80"/>
      <c r="F457" s="80"/>
      <c r="G457" s="80"/>
      <c r="H457" s="80"/>
      <c r="I457" s="80"/>
      <c r="J457" s="80"/>
      <c r="K457" s="80"/>
      <c r="L457" s="80"/>
      <c r="M457" s="80"/>
      <c r="N457" s="80"/>
      <c r="O457" s="80"/>
      <c r="P457" s="80"/>
      <c r="Q457" s="80"/>
      <c r="R457" s="80"/>
      <c r="S457" s="80"/>
      <c r="T457" s="80"/>
      <c r="U457" s="23"/>
      <c r="V457" s="23"/>
      <c r="W457" s="23"/>
      <c r="X457" s="23"/>
      <c r="Y457" s="23"/>
      <c r="Z457" s="23"/>
    </row>
    <row r="458" spans="1:26" ht="24.75" customHeight="1">
      <c r="A458" s="23"/>
      <c r="B458" s="80"/>
      <c r="C458" s="80"/>
      <c r="D458" s="80"/>
      <c r="E458" s="80"/>
      <c r="F458" s="80"/>
      <c r="G458" s="80"/>
      <c r="H458" s="80"/>
      <c r="I458" s="80"/>
      <c r="J458" s="80"/>
      <c r="K458" s="80"/>
      <c r="L458" s="80"/>
      <c r="M458" s="80"/>
      <c r="N458" s="80"/>
      <c r="O458" s="80"/>
      <c r="P458" s="80"/>
      <c r="Q458" s="80"/>
      <c r="R458" s="80"/>
      <c r="S458" s="80"/>
      <c r="T458" s="80"/>
      <c r="U458" s="23"/>
      <c r="V458" s="23"/>
      <c r="W458" s="23"/>
      <c r="X458" s="23"/>
      <c r="Y458" s="23"/>
      <c r="Z458" s="23"/>
    </row>
    <row r="459" spans="1:26" ht="24.75" customHeight="1">
      <c r="A459" s="23"/>
      <c r="B459" s="80"/>
      <c r="C459" s="80"/>
      <c r="D459" s="80"/>
      <c r="E459" s="80"/>
      <c r="F459" s="80"/>
      <c r="G459" s="80"/>
      <c r="H459" s="80"/>
      <c r="I459" s="80"/>
      <c r="J459" s="80"/>
      <c r="K459" s="80"/>
      <c r="L459" s="80"/>
      <c r="M459" s="80"/>
      <c r="N459" s="80"/>
      <c r="O459" s="80"/>
      <c r="P459" s="80"/>
      <c r="Q459" s="80"/>
      <c r="R459" s="80"/>
      <c r="S459" s="80"/>
      <c r="T459" s="80"/>
      <c r="U459" s="23"/>
      <c r="V459" s="23"/>
      <c r="W459" s="23"/>
      <c r="X459" s="23"/>
      <c r="Y459" s="23"/>
      <c r="Z459" s="23"/>
    </row>
    <row r="460" spans="1:26" ht="24.75" customHeight="1">
      <c r="A460" s="23"/>
      <c r="B460" s="80"/>
      <c r="C460" s="80"/>
      <c r="D460" s="80"/>
      <c r="E460" s="80"/>
      <c r="F460" s="80"/>
      <c r="G460" s="80"/>
      <c r="H460" s="80"/>
      <c r="I460" s="80"/>
      <c r="J460" s="80"/>
      <c r="K460" s="80"/>
      <c r="L460" s="80"/>
      <c r="M460" s="80"/>
      <c r="N460" s="80"/>
      <c r="O460" s="80"/>
      <c r="P460" s="80"/>
      <c r="Q460" s="80"/>
      <c r="R460" s="80"/>
      <c r="S460" s="80"/>
      <c r="T460" s="80"/>
      <c r="U460" s="23"/>
      <c r="V460" s="23"/>
      <c r="W460" s="23"/>
      <c r="X460" s="23"/>
      <c r="Y460" s="23"/>
      <c r="Z460" s="23"/>
    </row>
    <row r="461" spans="1:26" ht="24.75" customHeight="1">
      <c r="A461" s="23"/>
      <c r="B461" s="80"/>
      <c r="C461" s="80"/>
      <c r="D461" s="80"/>
      <c r="E461" s="80"/>
      <c r="F461" s="80"/>
      <c r="G461" s="80"/>
      <c r="H461" s="80"/>
      <c r="I461" s="80"/>
      <c r="J461" s="80"/>
      <c r="K461" s="80"/>
      <c r="L461" s="80"/>
      <c r="M461" s="80"/>
      <c r="N461" s="80"/>
      <c r="O461" s="80"/>
      <c r="P461" s="80"/>
      <c r="Q461" s="80"/>
      <c r="R461" s="80"/>
      <c r="S461" s="80"/>
      <c r="T461" s="80"/>
      <c r="U461" s="23"/>
      <c r="V461" s="23"/>
      <c r="W461" s="23"/>
      <c r="X461" s="23"/>
      <c r="Y461" s="23"/>
      <c r="Z461" s="23"/>
    </row>
    <row r="462" spans="1:26" ht="24.75" customHeight="1">
      <c r="A462" s="23"/>
      <c r="B462" s="80"/>
      <c r="C462" s="80"/>
      <c r="D462" s="80"/>
      <c r="E462" s="80"/>
      <c r="F462" s="80"/>
      <c r="G462" s="80"/>
      <c r="H462" s="80"/>
      <c r="I462" s="80"/>
      <c r="J462" s="80"/>
      <c r="K462" s="80"/>
      <c r="L462" s="80"/>
      <c r="M462" s="80"/>
      <c r="N462" s="80"/>
      <c r="O462" s="80"/>
      <c r="P462" s="80"/>
      <c r="Q462" s="80"/>
      <c r="R462" s="80"/>
      <c r="S462" s="80"/>
      <c r="T462" s="80"/>
      <c r="U462" s="23"/>
      <c r="V462" s="23"/>
      <c r="W462" s="23"/>
      <c r="X462" s="23"/>
      <c r="Y462" s="23"/>
      <c r="Z462" s="23"/>
    </row>
    <row r="463" spans="1:26" ht="24.75" customHeight="1">
      <c r="A463" s="23"/>
      <c r="B463" s="80"/>
      <c r="C463" s="80"/>
      <c r="D463" s="80"/>
      <c r="E463" s="80"/>
      <c r="F463" s="80"/>
      <c r="G463" s="80"/>
      <c r="H463" s="80"/>
      <c r="I463" s="80"/>
      <c r="J463" s="80"/>
      <c r="K463" s="80"/>
      <c r="L463" s="80"/>
      <c r="M463" s="80"/>
      <c r="N463" s="80"/>
      <c r="O463" s="80"/>
      <c r="P463" s="80"/>
      <c r="Q463" s="80"/>
      <c r="R463" s="80"/>
      <c r="S463" s="80"/>
      <c r="T463" s="80"/>
      <c r="U463" s="23"/>
      <c r="V463" s="23"/>
      <c r="W463" s="23"/>
      <c r="X463" s="23"/>
      <c r="Y463" s="23"/>
      <c r="Z463" s="23"/>
    </row>
    <row r="464" spans="1:26" ht="24.75" customHeight="1">
      <c r="A464" s="23"/>
      <c r="B464" s="80"/>
      <c r="C464" s="80"/>
      <c r="D464" s="80"/>
      <c r="E464" s="80"/>
      <c r="F464" s="80"/>
      <c r="G464" s="80"/>
      <c r="H464" s="80"/>
      <c r="I464" s="80"/>
      <c r="J464" s="80"/>
      <c r="K464" s="80"/>
      <c r="L464" s="80"/>
      <c r="M464" s="80"/>
      <c r="N464" s="80"/>
      <c r="O464" s="80"/>
      <c r="P464" s="80"/>
      <c r="Q464" s="80"/>
      <c r="R464" s="80"/>
      <c r="S464" s="80"/>
      <c r="T464" s="80"/>
      <c r="U464" s="23"/>
      <c r="V464" s="23"/>
      <c r="W464" s="23"/>
      <c r="X464" s="23"/>
      <c r="Y464" s="23"/>
      <c r="Z464" s="23"/>
    </row>
    <row r="465" spans="1:26" ht="24.75" customHeight="1">
      <c r="A465" s="23"/>
      <c r="B465" s="80"/>
      <c r="C465" s="80"/>
      <c r="D465" s="80"/>
      <c r="E465" s="80"/>
      <c r="F465" s="80"/>
      <c r="G465" s="80"/>
      <c r="H465" s="80"/>
      <c r="I465" s="80"/>
      <c r="J465" s="80"/>
      <c r="K465" s="80"/>
      <c r="L465" s="80"/>
      <c r="M465" s="80"/>
      <c r="N465" s="80"/>
      <c r="O465" s="80"/>
      <c r="P465" s="80"/>
      <c r="Q465" s="80"/>
      <c r="R465" s="80"/>
      <c r="S465" s="80"/>
      <c r="T465" s="80"/>
      <c r="U465" s="23"/>
      <c r="V465" s="23"/>
      <c r="W465" s="23"/>
      <c r="X465" s="23"/>
      <c r="Y465" s="23"/>
      <c r="Z465" s="23"/>
    </row>
    <row r="466" spans="1:26" ht="24.75" customHeight="1">
      <c r="A466" s="23"/>
      <c r="B466" s="80"/>
      <c r="C466" s="80"/>
      <c r="D466" s="80"/>
      <c r="E466" s="80"/>
      <c r="F466" s="80"/>
      <c r="G466" s="80"/>
      <c r="H466" s="80"/>
      <c r="I466" s="80"/>
      <c r="J466" s="80"/>
      <c r="K466" s="80"/>
      <c r="L466" s="80"/>
      <c r="M466" s="80"/>
      <c r="N466" s="80"/>
      <c r="O466" s="80"/>
      <c r="P466" s="80"/>
      <c r="Q466" s="80"/>
      <c r="R466" s="80"/>
      <c r="S466" s="80"/>
      <c r="T466" s="80"/>
      <c r="U466" s="23"/>
      <c r="V466" s="23"/>
      <c r="W466" s="23"/>
      <c r="X466" s="23"/>
      <c r="Y466" s="23"/>
      <c r="Z466" s="23"/>
    </row>
    <row r="467" spans="1:26" ht="24.75" customHeight="1">
      <c r="A467" s="23"/>
      <c r="B467" s="80"/>
      <c r="C467" s="80"/>
      <c r="D467" s="80"/>
      <c r="E467" s="80"/>
      <c r="F467" s="80"/>
      <c r="G467" s="80"/>
      <c r="H467" s="80"/>
      <c r="I467" s="80"/>
      <c r="J467" s="80"/>
      <c r="K467" s="80"/>
      <c r="L467" s="80"/>
      <c r="M467" s="80"/>
      <c r="N467" s="80"/>
      <c r="O467" s="80"/>
      <c r="P467" s="80"/>
      <c r="Q467" s="80"/>
      <c r="R467" s="80"/>
      <c r="S467" s="80"/>
      <c r="T467" s="80"/>
      <c r="U467" s="23"/>
      <c r="V467" s="23"/>
      <c r="W467" s="23"/>
      <c r="X467" s="23"/>
      <c r="Y467" s="23"/>
      <c r="Z467" s="23"/>
    </row>
    <row r="468" spans="1:26" ht="24.75" customHeight="1">
      <c r="A468" s="23"/>
      <c r="B468" s="80"/>
      <c r="C468" s="80"/>
      <c r="D468" s="80"/>
      <c r="E468" s="80"/>
      <c r="F468" s="80"/>
      <c r="G468" s="80"/>
      <c r="H468" s="80"/>
      <c r="I468" s="80"/>
      <c r="J468" s="80"/>
      <c r="K468" s="80"/>
      <c r="L468" s="80"/>
      <c r="M468" s="80"/>
      <c r="N468" s="80"/>
      <c r="O468" s="80"/>
      <c r="P468" s="80"/>
      <c r="Q468" s="80"/>
      <c r="R468" s="80"/>
      <c r="S468" s="80"/>
      <c r="T468" s="80"/>
      <c r="U468" s="23"/>
      <c r="V468" s="23"/>
      <c r="W468" s="23"/>
      <c r="X468" s="23"/>
      <c r="Y468" s="23"/>
      <c r="Z468" s="23"/>
    </row>
    <row r="469" spans="1:26" ht="24.75" customHeight="1">
      <c r="A469" s="23"/>
      <c r="B469" s="80"/>
      <c r="C469" s="80"/>
      <c r="D469" s="80"/>
      <c r="E469" s="80"/>
      <c r="F469" s="80"/>
      <c r="G469" s="80"/>
      <c r="H469" s="80"/>
      <c r="I469" s="80"/>
      <c r="J469" s="80"/>
      <c r="K469" s="80"/>
      <c r="L469" s="80"/>
      <c r="M469" s="80"/>
      <c r="N469" s="80"/>
      <c r="O469" s="80"/>
      <c r="P469" s="80"/>
      <c r="Q469" s="80"/>
      <c r="R469" s="80"/>
      <c r="S469" s="80"/>
      <c r="T469" s="80"/>
      <c r="U469" s="23"/>
      <c r="V469" s="23"/>
      <c r="W469" s="23"/>
      <c r="X469" s="23"/>
      <c r="Y469" s="23"/>
      <c r="Z469" s="23"/>
    </row>
    <row r="470" spans="1:26" ht="24.75" customHeight="1">
      <c r="A470" s="23"/>
      <c r="B470" s="80"/>
      <c r="C470" s="80"/>
      <c r="D470" s="80"/>
      <c r="E470" s="80"/>
      <c r="F470" s="80"/>
      <c r="G470" s="80"/>
      <c r="H470" s="80"/>
      <c r="I470" s="80"/>
      <c r="J470" s="80"/>
      <c r="K470" s="80"/>
      <c r="L470" s="80"/>
      <c r="M470" s="80"/>
      <c r="N470" s="80"/>
      <c r="O470" s="80"/>
      <c r="P470" s="80"/>
      <c r="Q470" s="80"/>
      <c r="R470" s="80"/>
      <c r="S470" s="80"/>
      <c r="T470" s="80"/>
      <c r="U470" s="23"/>
      <c r="V470" s="23"/>
      <c r="W470" s="23"/>
      <c r="X470" s="23"/>
      <c r="Y470" s="23"/>
      <c r="Z470" s="23"/>
    </row>
    <row r="471" spans="1:26" ht="24.75" customHeight="1">
      <c r="A471" s="23"/>
      <c r="B471" s="80"/>
      <c r="C471" s="80"/>
      <c r="D471" s="80"/>
      <c r="E471" s="80"/>
      <c r="F471" s="80"/>
      <c r="G471" s="80"/>
      <c r="H471" s="80"/>
      <c r="I471" s="80"/>
      <c r="J471" s="80"/>
      <c r="K471" s="80"/>
      <c r="L471" s="80"/>
      <c r="M471" s="80"/>
      <c r="N471" s="80"/>
      <c r="O471" s="80"/>
      <c r="P471" s="80"/>
      <c r="Q471" s="80"/>
      <c r="R471" s="80"/>
      <c r="S471" s="80"/>
      <c r="T471" s="80"/>
      <c r="U471" s="23"/>
      <c r="V471" s="23"/>
      <c r="W471" s="23"/>
      <c r="X471" s="23"/>
      <c r="Y471" s="23"/>
      <c r="Z471" s="23"/>
    </row>
    <row r="472" spans="1:26" ht="24.75" customHeight="1">
      <c r="A472" s="23"/>
      <c r="B472" s="80"/>
      <c r="C472" s="80"/>
      <c r="D472" s="80"/>
      <c r="E472" s="80"/>
      <c r="F472" s="80"/>
      <c r="G472" s="80"/>
      <c r="H472" s="80"/>
      <c r="I472" s="80"/>
      <c r="J472" s="80"/>
      <c r="K472" s="80"/>
      <c r="L472" s="80"/>
      <c r="M472" s="80"/>
      <c r="N472" s="80"/>
      <c r="O472" s="80"/>
      <c r="P472" s="80"/>
      <c r="Q472" s="80"/>
      <c r="R472" s="80"/>
      <c r="S472" s="80"/>
      <c r="T472" s="80"/>
      <c r="U472" s="23"/>
      <c r="V472" s="23"/>
      <c r="W472" s="23"/>
      <c r="X472" s="23"/>
      <c r="Y472" s="23"/>
      <c r="Z472" s="23"/>
    </row>
    <row r="473" spans="1:26" ht="24.75" customHeight="1">
      <c r="A473" s="23"/>
      <c r="B473" s="80"/>
      <c r="C473" s="80"/>
      <c r="D473" s="80"/>
      <c r="E473" s="80"/>
      <c r="F473" s="80"/>
      <c r="G473" s="80"/>
      <c r="H473" s="80"/>
      <c r="I473" s="80"/>
      <c r="J473" s="80"/>
      <c r="K473" s="80"/>
      <c r="L473" s="80"/>
      <c r="M473" s="80"/>
      <c r="N473" s="80"/>
      <c r="O473" s="80"/>
      <c r="P473" s="80"/>
      <c r="Q473" s="80"/>
      <c r="R473" s="80"/>
      <c r="S473" s="80"/>
      <c r="T473" s="80"/>
      <c r="U473" s="23"/>
      <c r="V473" s="23"/>
      <c r="W473" s="23"/>
      <c r="X473" s="23"/>
      <c r="Y473" s="23"/>
      <c r="Z473" s="23"/>
    </row>
    <row r="474" spans="1:26" ht="24.75" customHeight="1">
      <c r="A474" s="23"/>
      <c r="B474" s="80"/>
      <c r="C474" s="80"/>
      <c r="D474" s="80"/>
      <c r="E474" s="80"/>
      <c r="F474" s="80"/>
      <c r="G474" s="80"/>
      <c r="H474" s="80"/>
      <c r="I474" s="80"/>
      <c r="J474" s="80"/>
      <c r="K474" s="80"/>
      <c r="L474" s="80"/>
      <c r="M474" s="80"/>
      <c r="N474" s="80"/>
      <c r="O474" s="80"/>
      <c r="P474" s="80"/>
      <c r="Q474" s="80"/>
      <c r="R474" s="80"/>
      <c r="S474" s="80"/>
      <c r="T474" s="80"/>
      <c r="U474" s="23"/>
      <c r="V474" s="23"/>
      <c r="W474" s="23"/>
      <c r="X474" s="23"/>
      <c r="Y474" s="23"/>
      <c r="Z474" s="23"/>
    </row>
    <row r="475" spans="1:26" ht="24.75" customHeight="1">
      <c r="A475" s="23"/>
      <c r="B475" s="80"/>
      <c r="C475" s="80"/>
      <c r="D475" s="80"/>
      <c r="E475" s="80"/>
      <c r="F475" s="80"/>
      <c r="G475" s="80"/>
      <c r="H475" s="80"/>
      <c r="I475" s="80"/>
      <c r="J475" s="80"/>
      <c r="K475" s="80"/>
      <c r="L475" s="80"/>
      <c r="M475" s="80"/>
      <c r="N475" s="80"/>
      <c r="O475" s="80"/>
      <c r="P475" s="80"/>
      <c r="Q475" s="80"/>
      <c r="R475" s="80"/>
      <c r="S475" s="80"/>
      <c r="T475" s="80"/>
      <c r="U475" s="23"/>
      <c r="V475" s="23"/>
      <c r="W475" s="23"/>
      <c r="X475" s="23"/>
      <c r="Y475" s="23"/>
      <c r="Z475" s="23"/>
    </row>
    <row r="476" spans="1:26" ht="24.75" customHeight="1">
      <c r="A476" s="23"/>
      <c r="B476" s="80"/>
      <c r="C476" s="80"/>
      <c r="D476" s="80"/>
      <c r="E476" s="80"/>
      <c r="F476" s="80"/>
      <c r="G476" s="80"/>
      <c r="H476" s="80"/>
      <c r="I476" s="80"/>
      <c r="J476" s="80"/>
      <c r="K476" s="80"/>
      <c r="L476" s="80"/>
      <c r="M476" s="80"/>
      <c r="N476" s="80"/>
      <c r="O476" s="80"/>
      <c r="P476" s="80"/>
      <c r="Q476" s="80"/>
      <c r="R476" s="80"/>
      <c r="S476" s="80"/>
      <c r="T476" s="80"/>
      <c r="U476" s="23"/>
      <c r="V476" s="23"/>
      <c r="W476" s="23"/>
      <c r="X476" s="23"/>
      <c r="Y476" s="23"/>
      <c r="Z476" s="23"/>
    </row>
    <row r="477" spans="1:26" ht="24.75" customHeight="1">
      <c r="A477" s="23"/>
      <c r="B477" s="80"/>
      <c r="C477" s="80"/>
      <c r="D477" s="80"/>
      <c r="E477" s="80"/>
      <c r="F477" s="80"/>
      <c r="G477" s="80"/>
      <c r="H477" s="80"/>
      <c r="I477" s="80"/>
      <c r="J477" s="80"/>
      <c r="K477" s="80"/>
      <c r="L477" s="80"/>
      <c r="M477" s="80"/>
      <c r="N477" s="80"/>
      <c r="O477" s="80"/>
      <c r="P477" s="80"/>
      <c r="Q477" s="80"/>
      <c r="R477" s="80"/>
      <c r="S477" s="80"/>
      <c r="T477" s="80"/>
      <c r="U477" s="23"/>
      <c r="V477" s="23"/>
      <c r="W477" s="23"/>
      <c r="X477" s="23"/>
      <c r="Y477" s="23"/>
      <c r="Z477" s="23"/>
    </row>
    <row r="478" spans="1:26" ht="24.75" customHeight="1">
      <c r="A478" s="23"/>
      <c r="B478" s="80"/>
      <c r="C478" s="80"/>
      <c r="D478" s="80"/>
      <c r="E478" s="80"/>
      <c r="F478" s="80"/>
      <c r="G478" s="80"/>
      <c r="H478" s="80"/>
      <c r="I478" s="80"/>
      <c r="J478" s="80"/>
      <c r="K478" s="80"/>
      <c r="L478" s="80"/>
      <c r="M478" s="80"/>
      <c r="N478" s="80"/>
      <c r="O478" s="80"/>
      <c r="P478" s="80"/>
      <c r="Q478" s="80"/>
      <c r="R478" s="80"/>
      <c r="S478" s="80"/>
      <c r="T478" s="80"/>
      <c r="U478" s="23"/>
      <c r="V478" s="23"/>
      <c r="W478" s="23"/>
      <c r="X478" s="23"/>
      <c r="Y478" s="23"/>
      <c r="Z478" s="23"/>
    </row>
    <row r="479" spans="1:26" ht="15.75" customHeight="1"/>
    <row r="480" spans="1:26" ht="15.75" customHeight="1"/>
    <row r="481" s="22" customFormat="1" ht="15.75" customHeight="1"/>
    <row r="482" s="22" customFormat="1" ht="15.75" customHeight="1"/>
    <row r="483" s="22" customFormat="1" ht="15.75" customHeight="1"/>
    <row r="484" s="22" customFormat="1" ht="15.75" customHeight="1"/>
    <row r="485" s="22" customFormat="1" ht="15.75" customHeight="1"/>
    <row r="486" s="22" customFormat="1" ht="15.75" customHeight="1"/>
    <row r="487" s="22" customFormat="1" ht="15.75" customHeight="1"/>
    <row r="488" s="22" customFormat="1" ht="15.75" customHeight="1"/>
    <row r="489" s="22" customFormat="1" ht="15.75" customHeight="1"/>
    <row r="490" s="22" customFormat="1" ht="15.75" customHeight="1"/>
    <row r="491" s="22" customFormat="1" ht="15.75" customHeight="1"/>
    <row r="492" s="22" customFormat="1" ht="15.75" customHeight="1"/>
    <row r="493" s="22" customFormat="1" ht="15.75" customHeight="1"/>
    <row r="494" s="22" customFormat="1" ht="15.75" customHeight="1"/>
    <row r="495" s="22" customFormat="1" ht="15.75" customHeight="1"/>
    <row r="496" s="22" customFormat="1" ht="15.75" customHeight="1"/>
    <row r="497" s="22" customFormat="1" ht="15.75" customHeight="1"/>
    <row r="498" s="22" customFormat="1" ht="15.75" customHeight="1"/>
    <row r="499" s="22" customFormat="1" ht="15.75" customHeight="1"/>
    <row r="500" s="22" customFormat="1" ht="15.75" customHeight="1"/>
    <row r="501" s="22" customFormat="1" ht="15.75" customHeight="1"/>
    <row r="502" s="22" customFormat="1" ht="15.75" customHeight="1"/>
    <row r="503" s="22" customFormat="1" ht="15.75" customHeight="1"/>
    <row r="504" s="22" customFormat="1" ht="15.75" customHeight="1"/>
    <row r="505" s="22" customFormat="1" ht="15.75" customHeight="1"/>
    <row r="506" s="22" customFormat="1" ht="15.75" customHeight="1"/>
    <row r="507" s="22" customFormat="1" ht="15.75" customHeight="1"/>
    <row r="508" s="22" customFormat="1" ht="15.75" customHeight="1"/>
    <row r="509" s="22" customFormat="1" ht="15.75" customHeight="1"/>
    <row r="510" s="22" customFormat="1" ht="15.75" customHeight="1"/>
    <row r="511" s="22" customFormat="1" ht="15.75" customHeight="1"/>
    <row r="512" s="22" customFormat="1" ht="15.75" customHeight="1"/>
    <row r="513" s="22" customFormat="1" ht="15.75" customHeight="1"/>
    <row r="514" s="22" customFormat="1" ht="15.75" customHeight="1"/>
    <row r="515" s="22" customFormat="1" ht="15.75" customHeight="1"/>
    <row r="516" s="22" customFormat="1" ht="15.75" customHeight="1"/>
    <row r="517" s="22" customFormat="1" ht="15.75" customHeight="1"/>
    <row r="518" s="22" customFormat="1" ht="15.75" customHeight="1"/>
    <row r="519" s="22" customFormat="1" ht="15.75" customHeight="1"/>
    <row r="520" s="22" customFormat="1" ht="15.75" customHeight="1"/>
    <row r="521" s="22" customFormat="1" ht="15.75" customHeight="1"/>
    <row r="522" s="22" customFormat="1" ht="15.75" customHeight="1"/>
    <row r="523" s="22" customFormat="1" ht="15.75" customHeight="1"/>
    <row r="524" s="22" customFormat="1" ht="15.75" customHeight="1"/>
    <row r="525" s="22" customFormat="1" ht="15.75" customHeight="1"/>
    <row r="526" s="22" customFormat="1" ht="15.75" customHeight="1"/>
    <row r="527" s="22" customFormat="1" ht="15.75" customHeight="1"/>
    <row r="528" s="22" customFormat="1" ht="15.75" customHeight="1"/>
    <row r="529" s="22" customFormat="1" ht="15.75" customHeight="1"/>
    <row r="530" s="22" customFormat="1" ht="15.75" customHeight="1"/>
    <row r="531" s="22" customFormat="1" ht="15.75" customHeight="1"/>
    <row r="532" s="22" customFormat="1" ht="15.75" customHeight="1"/>
    <row r="533" s="22" customFormat="1" ht="15.75" customHeight="1"/>
    <row r="534" s="22" customFormat="1" ht="15.75" customHeight="1"/>
    <row r="535" s="22" customFormat="1" ht="15.75" customHeight="1"/>
    <row r="536" s="22" customFormat="1" ht="15.75" customHeight="1"/>
    <row r="537" s="22" customFormat="1" ht="15.75" customHeight="1"/>
    <row r="538" s="22" customFormat="1" ht="15.75" customHeight="1"/>
    <row r="539" s="22" customFormat="1" ht="15.75" customHeight="1"/>
    <row r="540" s="22" customFormat="1" ht="15.75" customHeight="1"/>
    <row r="541" s="22" customFormat="1" ht="15.75" customHeight="1"/>
    <row r="542" s="22" customFormat="1" ht="15.75" customHeight="1"/>
    <row r="543" s="22" customFormat="1" ht="15.75" customHeight="1"/>
    <row r="544" s="22" customFormat="1" ht="15.75" customHeight="1"/>
    <row r="545" s="22" customFormat="1" ht="15.75" customHeight="1"/>
    <row r="546" s="22" customFormat="1" ht="15.75" customHeight="1"/>
    <row r="547" s="22" customFormat="1" ht="15.75" customHeight="1"/>
    <row r="548" s="22" customFormat="1" ht="15.75" customHeight="1"/>
    <row r="549" s="22" customFormat="1" ht="15.75" customHeight="1"/>
    <row r="550" s="22" customFormat="1" ht="15.75" customHeight="1"/>
    <row r="551" s="22" customFormat="1" ht="15.75" customHeight="1"/>
    <row r="552" s="22" customFormat="1" ht="15.75" customHeight="1"/>
    <row r="553" s="22" customFormat="1" ht="15.75" customHeight="1"/>
    <row r="554" s="22" customFormat="1" ht="15.75" customHeight="1"/>
    <row r="555" s="22" customFormat="1" ht="15.75" customHeight="1"/>
    <row r="556" s="22" customFormat="1" ht="15.75" customHeight="1"/>
    <row r="557" s="22" customFormat="1" ht="15.75" customHeight="1"/>
    <row r="558" s="22" customFormat="1" ht="15.75" customHeight="1"/>
    <row r="559" s="22" customFormat="1" ht="15.75" customHeight="1"/>
    <row r="560" s="22" customFormat="1" ht="15.75" customHeight="1"/>
    <row r="561" s="22" customFormat="1" ht="15.75" customHeight="1"/>
    <row r="562" s="22" customFormat="1" ht="15.75" customHeight="1"/>
    <row r="563" s="22" customFormat="1" ht="15.75" customHeight="1"/>
    <row r="564" s="22" customFormat="1" ht="15.75" customHeight="1"/>
    <row r="565" s="22" customFormat="1" ht="15.75" customHeight="1"/>
    <row r="566" s="22" customFormat="1" ht="15.75" customHeight="1"/>
    <row r="567" s="22" customFormat="1" ht="15.75" customHeight="1"/>
    <row r="568" s="22" customFormat="1" ht="15.75" customHeight="1"/>
    <row r="569" s="22" customFormat="1" ht="15.75" customHeight="1"/>
    <row r="570" s="22" customFormat="1" ht="15.75" customHeight="1"/>
    <row r="571" s="22" customFormat="1" ht="15.75" customHeight="1"/>
    <row r="572" s="22" customFormat="1" ht="15.75" customHeight="1"/>
    <row r="573" s="22" customFormat="1" ht="15.75" customHeight="1"/>
    <row r="574" s="22" customFormat="1" ht="15.75" customHeight="1"/>
    <row r="575" s="22" customFormat="1" ht="15.75" customHeight="1"/>
    <row r="576" s="22" customFormat="1" ht="15.75" customHeight="1"/>
    <row r="577" s="22" customFormat="1" ht="15.75" customHeight="1"/>
    <row r="578" s="22" customFormat="1" ht="15.75" customHeight="1"/>
    <row r="579" s="22" customFormat="1" ht="15.75" customHeight="1"/>
    <row r="580" s="22" customFormat="1" ht="15.75" customHeight="1"/>
    <row r="581" s="22" customFormat="1" ht="15.75" customHeight="1"/>
    <row r="582" s="22" customFormat="1" ht="15.75" customHeight="1"/>
    <row r="583" s="22" customFormat="1" ht="15.75" customHeight="1"/>
    <row r="584" s="22" customFormat="1" ht="15.75" customHeight="1"/>
    <row r="585" s="22" customFormat="1" ht="15.75" customHeight="1"/>
    <row r="586" s="22" customFormat="1" ht="15.75" customHeight="1"/>
    <row r="587" s="22" customFormat="1" ht="15.75" customHeight="1"/>
    <row r="588" s="22" customFormat="1" ht="15.75" customHeight="1"/>
    <row r="589" s="22" customFormat="1" ht="15.75" customHeight="1"/>
    <row r="590" s="22" customFormat="1" ht="15.75" customHeight="1"/>
    <row r="591" s="22" customFormat="1" ht="15.75" customHeight="1"/>
    <row r="592" s="22" customFormat="1" ht="15.75" customHeight="1"/>
    <row r="593" s="22" customFormat="1" ht="15.75" customHeight="1"/>
    <row r="594" s="22" customFormat="1" ht="15.75" customHeight="1"/>
    <row r="595" s="22" customFormat="1" ht="15.75" customHeight="1"/>
    <row r="596" s="22" customFormat="1" ht="15.75" customHeight="1"/>
    <row r="597" s="22" customFormat="1" ht="15.75" customHeight="1"/>
    <row r="598" s="22" customFormat="1" ht="15.75" customHeight="1"/>
    <row r="599" s="22" customFormat="1" ht="15.75" customHeight="1"/>
    <row r="600" s="22" customFormat="1" ht="15.75" customHeight="1"/>
    <row r="601" s="22" customFormat="1" ht="15.75" customHeight="1"/>
    <row r="602" s="22" customFormat="1" ht="15.75" customHeight="1"/>
    <row r="603" s="22" customFormat="1" ht="15.75" customHeight="1"/>
    <row r="604" s="22" customFormat="1" ht="15.75" customHeight="1"/>
    <row r="605" s="22" customFormat="1" ht="15.75" customHeight="1"/>
    <row r="606" s="22" customFormat="1" ht="15.75" customHeight="1"/>
    <row r="607" s="22" customFormat="1" ht="15.75" customHeight="1"/>
    <row r="608" s="22" customFormat="1" ht="15.75" customHeight="1"/>
    <row r="609" s="22" customFormat="1" ht="15.75" customHeight="1"/>
    <row r="610" s="22" customFormat="1" ht="15.75" customHeight="1"/>
    <row r="611" s="22" customFormat="1" ht="15.75" customHeight="1"/>
    <row r="612" s="22" customFormat="1" ht="15.75" customHeight="1"/>
    <row r="613" s="22" customFormat="1" ht="15.75" customHeight="1"/>
    <row r="614" s="22" customFormat="1" ht="15.75" customHeight="1"/>
    <row r="615" s="22" customFormat="1" ht="15.75" customHeight="1"/>
    <row r="616" s="22" customFormat="1" ht="15.75" customHeight="1"/>
    <row r="617" s="22" customFormat="1" ht="15.75" customHeight="1"/>
    <row r="618" s="22" customFormat="1" ht="15.75" customHeight="1"/>
    <row r="619" s="22" customFormat="1" ht="15.75" customHeight="1"/>
    <row r="620" s="22" customFormat="1" ht="15.75" customHeight="1"/>
    <row r="621" s="22" customFormat="1" ht="15.75" customHeight="1"/>
    <row r="622" s="22" customFormat="1" ht="15.75" customHeight="1"/>
    <row r="623" s="22" customFormat="1" ht="15.75" customHeight="1"/>
    <row r="624" s="22" customFormat="1" ht="15.75" customHeight="1"/>
    <row r="625" s="22" customFormat="1" ht="15.75" customHeight="1"/>
    <row r="626" s="22" customFormat="1" ht="15.75" customHeight="1"/>
    <row r="627" s="22" customFormat="1" ht="15.75" customHeight="1"/>
    <row r="628" s="22" customFormat="1" ht="15.75" customHeight="1"/>
    <row r="629" s="22" customFormat="1" ht="15.75" customHeight="1"/>
    <row r="630" s="22" customFormat="1" ht="15.75" customHeight="1"/>
    <row r="631" s="22" customFormat="1" ht="15.75" customHeight="1"/>
    <row r="632" s="22" customFormat="1" ht="15.75" customHeight="1"/>
    <row r="633" s="22" customFormat="1" ht="15.75" customHeight="1"/>
    <row r="634" s="22" customFormat="1" ht="15.75" customHeight="1"/>
    <row r="635" s="22" customFormat="1" ht="15.75" customHeight="1"/>
    <row r="636" s="22" customFormat="1" ht="15.75" customHeight="1"/>
    <row r="637" s="22" customFormat="1" ht="15.75" customHeight="1"/>
    <row r="638" s="22" customFormat="1" ht="15.75" customHeight="1"/>
    <row r="639" s="22" customFormat="1" ht="15.75" customHeight="1"/>
    <row r="640" s="22" customFormat="1" ht="15.75" customHeight="1"/>
    <row r="641" s="22" customFormat="1" ht="15.75" customHeight="1"/>
    <row r="642" s="22" customFormat="1" ht="15.75" customHeight="1"/>
    <row r="643" s="22" customFormat="1" ht="15.75" customHeight="1"/>
    <row r="644" s="22" customFormat="1" ht="15.75" customHeight="1"/>
    <row r="645" s="22" customFormat="1" ht="15.75" customHeight="1"/>
    <row r="646" s="22" customFormat="1" ht="15.75" customHeight="1"/>
    <row r="647" s="22" customFormat="1" ht="15.75" customHeight="1"/>
    <row r="648" s="22" customFormat="1" ht="15.75" customHeight="1"/>
    <row r="649" s="22" customFormat="1" ht="15.75" customHeight="1"/>
    <row r="650" s="22" customFormat="1" ht="15.75" customHeight="1"/>
    <row r="651" s="22" customFormat="1" ht="15.75" customHeight="1"/>
    <row r="652" s="22" customFormat="1" ht="15.75" customHeight="1"/>
    <row r="653" s="22" customFormat="1" ht="15.75" customHeight="1"/>
    <row r="654" s="22" customFormat="1" ht="15.75" customHeight="1"/>
    <row r="655" s="22" customFormat="1" ht="15.75" customHeight="1"/>
    <row r="656" s="22" customFormat="1" ht="15.75" customHeight="1"/>
    <row r="657" s="22" customFormat="1" ht="15.75" customHeight="1"/>
    <row r="658" s="22" customFormat="1" ht="15.75" customHeight="1"/>
    <row r="659" s="22" customFormat="1" ht="15.75" customHeight="1"/>
    <row r="660" s="22" customFormat="1" ht="15.75" customHeight="1"/>
    <row r="661" s="22" customFormat="1" ht="15.75" customHeight="1"/>
    <row r="662" s="22" customFormat="1" ht="15.75" customHeight="1"/>
    <row r="663" s="22" customFormat="1" ht="15.75" customHeight="1"/>
    <row r="664" s="22" customFormat="1" ht="15.75" customHeight="1"/>
    <row r="665" s="22" customFormat="1" ht="15.75" customHeight="1"/>
    <row r="666" s="22" customFormat="1" ht="15.75" customHeight="1"/>
    <row r="667" s="22" customFormat="1" ht="15.75" customHeight="1"/>
    <row r="668" s="22" customFormat="1" ht="15.75" customHeight="1"/>
    <row r="669" s="22" customFormat="1" ht="15.75" customHeight="1"/>
    <row r="670" s="22" customFormat="1" ht="15.75" customHeight="1"/>
    <row r="671" s="22" customFormat="1" ht="15.75" customHeight="1"/>
    <row r="672" s="22" customFormat="1" ht="15.75" customHeight="1"/>
    <row r="673" s="22" customFormat="1" ht="15.75" customHeight="1"/>
    <row r="674" s="22" customFormat="1" ht="15.75" customHeight="1"/>
    <row r="675" s="22" customFormat="1" ht="15.75" customHeight="1"/>
    <row r="676" s="22" customFormat="1" ht="15.75" customHeight="1"/>
    <row r="677" s="22" customFormat="1" ht="15.75" customHeight="1"/>
    <row r="678" s="22" customFormat="1" ht="15.75" customHeight="1"/>
    <row r="679" s="22" customFormat="1" ht="15.75" customHeight="1"/>
    <row r="680" s="22" customFormat="1" ht="15.75" customHeight="1"/>
    <row r="681" s="22" customFormat="1" ht="15.75" customHeight="1"/>
    <row r="682" s="22" customFormat="1" ht="15.75" customHeight="1"/>
    <row r="683" s="22" customFormat="1" ht="15.75" customHeight="1"/>
    <row r="684" s="22" customFormat="1" ht="15.75" customHeight="1"/>
    <row r="685" s="22" customFormat="1" ht="15.75" customHeight="1"/>
    <row r="686" s="22" customFormat="1" ht="15.75" customHeight="1"/>
    <row r="687" s="22" customFormat="1" ht="15.75" customHeight="1"/>
    <row r="688" s="22" customFormat="1" ht="15.75" customHeight="1"/>
    <row r="689" s="22" customFormat="1" ht="15.75" customHeight="1"/>
    <row r="690" s="22" customFormat="1" ht="15.75" customHeight="1"/>
    <row r="691" s="22" customFormat="1" ht="15.75" customHeight="1"/>
    <row r="692" s="22" customFormat="1" ht="15.75" customHeight="1"/>
    <row r="693" s="22" customFormat="1" ht="15.75" customHeight="1"/>
    <row r="694" s="22" customFormat="1" ht="15.75" customHeight="1"/>
    <row r="695" s="22" customFormat="1" ht="15.75" customHeight="1"/>
    <row r="696" s="22" customFormat="1" ht="15.75" customHeight="1"/>
    <row r="697" s="22" customFormat="1" ht="15.75" customHeight="1"/>
    <row r="698" s="22" customFormat="1" ht="15.75" customHeight="1"/>
    <row r="699" s="22" customFormat="1" ht="15.75" customHeight="1"/>
    <row r="700" s="22" customFormat="1" ht="15.75" customHeight="1"/>
    <row r="701" s="22" customFormat="1" ht="15.75" customHeight="1"/>
    <row r="702" s="22" customFormat="1" ht="15.75" customHeight="1"/>
    <row r="703" s="22" customFormat="1" ht="15.75" customHeight="1"/>
    <row r="704" s="22" customFormat="1" ht="15.75" customHeight="1"/>
    <row r="705" s="22" customFormat="1" ht="15.75" customHeight="1"/>
    <row r="706" s="22" customFormat="1" ht="15.75" customHeight="1"/>
    <row r="707" s="22" customFormat="1" ht="15.75" customHeight="1"/>
    <row r="708" s="22" customFormat="1" ht="15.75" customHeight="1"/>
    <row r="709" s="22" customFormat="1" ht="15.75" customHeight="1"/>
    <row r="710" s="22" customFormat="1" ht="15.75" customHeight="1"/>
    <row r="711" s="22" customFormat="1" ht="15.75" customHeight="1"/>
    <row r="712" s="22" customFormat="1" ht="15.75" customHeight="1"/>
    <row r="713" s="22" customFormat="1" ht="15.75" customHeight="1"/>
    <row r="714" s="22" customFormat="1" ht="15.75" customHeight="1"/>
    <row r="715" s="22" customFormat="1" ht="15.75" customHeight="1"/>
    <row r="716" s="22" customFormat="1" ht="15.75" customHeight="1"/>
    <row r="717" s="22" customFormat="1" ht="15.75" customHeight="1"/>
    <row r="718" s="22" customFormat="1" ht="15.75" customHeight="1"/>
    <row r="719" s="22" customFormat="1" ht="15.75" customHeight="1"/>
    <row r="720" s="22" customFormat="1" ht="15.75" customHeight="1"/>
    <row r="721" s="22" customFormat="1" ht="15.75" customHeight="1"/>
    <row r="722" s="22" customFormat="1" ht="15.75" customHeight="1"/>
    <row r="723" s="22" customFormat="1" ht="15.75" customHeight="1"/>
    <row r="724" s="22" customFormat="1" ht="15.75" customHeight="1"/>
    <row r="725" s="22" customFormat="1" ht="15.75" customHeight="1"/>
    <row r="726" s="22" customFormat="1" ht="15.75" customHeight="1"/>
    <row r="727" s="22" customFormat="1" ht="15.75" customHeight="1"/>
    <row r="728" s="22" customFormat="1" ht="15.75" customHeight="1"/>
    <row r="729" s="22" customFormat="1" ht="15.75" customHeight="1"/>
    <row r="730" s="22" customFormat="1" ht="15.75" customHeight="1"/>
    <row r="731" s="22" customFormat="1" ht="15.75" customHeight="1"/>
    <row r="732" s="22" customFormat="1" ht="15.75" customHeight="1"/>
    <row r="733" s="22" customFormat="1" ht="15.75" customHeight="1"/>
    <row r="734" s="22" customFormat="1" ht="15.75" customHeight="1"/>
    <row r="735" s="22" customFormat="1" ht="15.75" customHeight="1"/>
    <row r="736" s="22" customFormat="1" ht="15.75" customHeight="1"/>
    <row r="737" s="22" customFormat="1" ht="15.75" customHeight="1"/>
    <row r="738" s="22" customFormat="1" ht="15.75" customHeight="1"/>
    <row r="739" s="22" customFormat="1" ht="15.75" customHeight="1"/>
    <row r="740" s="22" customFormat="1" ht="15.75" customHeight="1"/>
    <row r="741" s="22" customFormat="1" ht="15.75" customHeight="1"/>
    <row r="742" s="22" customFormat="1" ht="15.75" customHeight="1"/>
    <row r="743" s="22" customFormat="1" ht="15.75" customHeight="1"/>
    <row r="744" s="22" customFormat="1" ht="15.75" customHeight="1"/>
    <row r="745" s="22" customFormat="1" ht="15.75" customHeight="1"/>
    <row r="746" s="22" customFormat="1" ht="15.75" customHeight="1"/>
    <row r="747" s="22" customFormat="1" ht="15.75" customHeight="1"/>
    <row r="748" s="22" customFormat="1" ht="15.75" customHeight="1"/>
    <row r="749" s="22" customFormat="1" ht="15.75" customHeight="1"/>
    <row r="750" s="22" customFormat="1" ht="15.75" customHeight="1"/>
    <row r="751" s="22" customFormat="1" ht="15.75" customHeight="1"/>
    <row r="752" s="22" customFormat="1" ht="15.75" customHeight="1"/>
    <row r="753" s="22" customFormat="1" ht="15.75" customHeight="1"/>
    <row r="754" s="22" customFormat="1" ht="15.75" customHeight="1"/>
    <row r="755" s="22" customFormat="1" ht="15.75" customHeight="1"/>
    <row r="756" s="22" customFormat="1" ht="15.75" customHeight="1"/>
    <row r="757" s="22" customFormat="1" ht="15.75" customHeight="1"/>
    <row r="758" s="22" customFormat="1" ht="15.75" customHeight="1"/>
    <row r="759" s="22" customFormat="1" ht="15.75" customHeight="1"/>
    <row r="760" s="22" customFormat="1" ht="15.75" customHeight="1"/>
    <row r="761" s="22" customFormat="1" ht="15.75" customHeight="1"/>
    <row r="762" s="22" customFormat="1" ht="15.75" customHeight="1"/>
    <row r="763" s="22" customFormat="1" ht="15.75" customHeight="1"/>
    <row r="764" s="22" customFormat="1" ht="15.75" customHeight="1"/>
    <row r="765" s="22" customFormat="1" ht="15.75" customHeight="1"/>
    <row r="766" s="22" customFormat="1" ht="15.75" customHeight="1"/>
    <row r="767" s="22" customFormat="1" ht="15.75" customHeight="1"/>
    <row r="768" s="22" customFormat="1" ht="15.75" customHeight="1"/>
    <row r="769" s="22" customFormat="1" ht="15.75" customHeight="1"/>
    <row r="770" s="22" customFormat="1" ht="15.75" customHeight="1"/>
    <row r="771" s="22" customFormat="1" ht="15.75" customHeight="1"/>
    <row r="772" s="22" customFormat="1" ht="15.75" customHeight="1"/>
    <row r="773" s="22" customFormat="1" ht="15.75" customHeight="1"/>
    <row r="774" s="22" customFormat="1" ht="15.75" customHeight="1"/>
    <row r="775" s="22" customFormat="1" ht="15.75" customHeight="1"/>
    <row r="776" s="22" customFormat="1" ht="15.75" customHeight="1"/>
    <row r="777" s="22" customFormat="1" ht="15.75" customHeight="1"/>
    <row r="778" s="22" customFormat="1" ht="15.75" customHeight="1"/>
    <row r="779" s="22" customFormat="1" ht="15.75" customHeight="1"/>
    <row r="780" s="22" customFormat="1" ht="15.75" customHeight="1"/>
    <row r="781" s="22" customFormat="1" ht="15.75" customHeight="1"/>
    <row r="782" s="22" customFormat="1" ht="15.75" customHeight="1"/>
    <row r="783" s="22" customFormat="1" ht="15.75" customHeight="1"/>
    <row r="784" s="22" customFormat="1" ht="15.75" customHeight="1"/>
    <row r="785" s="22" customFormat="1" ht="15.75" customHeight="1"/>
    <row r="786" s="22" customFormat="1" ht="15.75" customHeight="1"/>
    <row r="787" s="22" customFormat="1" ht="15.75" customHeight="1"/>
    <row r="788" s="22" customFormat="1" ht="15.75" customHeight="1"/>
    <row r="789" s="22" customFormat="1" ht="15.75" customHeight="1"/>
    <row r="790" s="22" customFormat="1" ht="15.75" customHeight="1"/>
    <row r="791" s="22" customFormat="1" ht="15.75" customHeight="1"/>
    <row r="792" s="22" customFormat="1" ht="15.75" customHeight="1"/>
    <row r="793" s="22" customFormat="1" ht="15.75" customHeight="1"/>
    <row r="794" s="22" customFormat="1" ht="15.75" customHeight="1"/>
    <row r="795" s="22" customFormat="1" ht="15.75" customHeight="1"/>
    <row r="796" s="22" customFormat="1" ht="15.75" customHeight="1"/>
    <row r="797" s="22" customFormat="1" ht="15.75" customHeight="1"/>
    <row r="798" s="22" customFormat="1" ht="15.75" customHeight="1"/>
    <row r="799" s="22" customFormat="1" ht="15.75" customHeight="1"/>
    <row r="800" s="22" customFormat="1" ht="15.75" customHeight="1"/>
    <row r="801" s="22" customFormat="1" ht="15.75" customHeight="1"/>
    <row r="802" s="22" customFormat="1" ht="15.75" customHeight="1"/>
    <row r="803" s="22" customFormat="1" ht="15.75" customHeight="1"/>
    <row r="804" s="22" customFormat="1" ht="15.75" customHeight="1"/>
    <row r="805" s="22" customFormat="1" ht="15.75" customHeight="1"/>
    <row r="806" s="22" customFormat="1" ht="15.75" customHeight="1"/>
    <row r="807" s="22" customFormat="1" ht="15.75" customHeight="1"/>
    <row r="808" s="22" customFormat="1" ht="15.75" customHeight="1"/>
    <row r="809" s="22" customFormat="1" ht="15.75" customHeight="1"/>
    <row r="810" s="22" customFormat="1" ht="15.75" customHeight="1"/>
    <row r="811" s="22" customFormat="1" ht="15.75" customHeight="1"/>
    <row r="812" s="22" customFormat="1" ht="15.75" customHeight="1"/>
    <row r="813" s="22" customFormat="1" ht="15.75" customHeight="1"/>
    <row r="814" s="22" customFormat="1" ht="15.75" customHeight="1"/>
    <row r="815" s="22" customFormat="1" ht="15.75" customHeight="1"/>
    <row r="816" s="22" customFormat="1" ht="15.75" customHeight="1"/>
    <row r="817" s="22" customFormat="1" ht="15.75" customHeight="1"/>
    <row r="818" s="22" customFormat="1" ht="15.75" customHeight="1"/>
    <row r="819" s="22" customFormat="1" ht="15.75" customHeight="1"/>
    <row r="820" s="22" customFormat="1" ht="15.75" customHeight="1"/>
    <row r="821" s="22" customFormat="1" ht="15.75" customHeight="1"/>
    <row r="822" s="22" customFormat="1" ht="15.75" customHeight="1"/>
    <row r="823" s="22" customFormat="1" ht="15.75" customHeight="1"/>
    <row r="824" s="22" customFormat="1" ht="15.75" customHeight="1"/>
    <row r="825" s="22" customFormat="1" ht="15.75" customHeight="1"/>
    <row r="826" s="22" customFormat="1" ht="15.75" customHeight="1"/>
    <row r="827" s="22" customFormat="1" ht="15.75" customHeight="1"/>
    <row r="828" s="22" customFormat="1" ht="15.75" customHeight="1"/>
    <row r="829" s="22" customFormat="1" ht="15.75" customHeight="1"/>
    <row r="830" s="22" customFormat="1" ht="15.75" customHeight="1"/>
    <row r="831" s="22" customFormat="1" ht="15.75" customHeight="1"/>
    <row r="832" s="22" customFormat="1" ht="15.75" customHeight="1"/>
    <row r="833" s="22" customFormat="1" ht="15.75" customHeight="1"/>
    <row r="834" s="22" customFormat="1" ht="15.75" customHeight="1"/>
    <row r="835" s="22" customFormat="1" ht="15.75" customHeight="1"/>
    <row r="836" s="22" customFormat="1" ht="15.75" customHeight="1"/>
    <row r="837" s="22" customFormat="1" ht="15.75" customHeight="1"/>
    <row r="838" s="22" customFormat="1" ht="15.75" customHeight="1"/>
    <row r="839" s="22" customFormat="1" ht="15.75" customHeight="1"/>
    <row r="840" s="22" customFormat="1" ht="15.75" customHeight="1"/>
    <row r="841" s="22" customFormat="1" ht="15.75" customHeight="1"/>
    <row r="842" s="22" customFormat="1" ht="15.75" customHeight="1"/>
    <row r="843" s="22" customFormat="1" ht="15.75" customHeight="1"/>
    <row r="844" s="22" customFormat="1" ht="15.75" customHeight="1"/>
    <row r="845" s="22" customFormat="1" ht="15.75" customHeight="1"/>
    <row r="846" s="22" customFormat="1" ht="15.75" customHeight="1"/>
    <row r="847" s="22" customFormat="1" ht="15.75" customHeight="1"/>
    <row r="848" s="22" customFormat="1" ht="15.75" customHeight="1"/>
    <row r="849" s="22" customFormat="1" ht="15.75" customHeight="1"/>
    <row r="850" s="22" customFormat="1" ht="15.75" customHeight="1"/>
    <row r="851" s="22" customFormat="1" ht="15.75" customHeight="1"/>
    <row r="852" s="22" customFormat="1" ht="15.75" customHeight="1"/>
    <row r="853" s="22" customFormat="1" ht="15.75" customHeight="1"/>
    <row r="854" s="22" customFormat="1" ht="15.75" customHeight="1"/>
    <row r="855" s="22" customFormat="1" ht="15.75" customHeight="1"/>
    <row r="856" s="22" customFormat="1" ht="15.75" customHeight="1"/>
    <row r="857" s="22" customFormat="1" ht="15.75" customHeight="1"/>
    <row r="858" s="22" customFormat="1" ht="15.75" customHeight="1"/>
    <row r="859" s="22" customFormat="1" ht="15.75" customHeight="1"/>
    <row r="860" s="22" customFormat="1" ht="15.75" customHeight="1"/>
    <row r="861" s="22" customFormat="1" ht="15.75" customHeight="1"/>
    <row r="862" s="22" customFormat="1" ht="15.75" customHeight="1"/>
    <row r="863" s="22" customFormat="1" ht="15.75" customHeight="1"/>
    <row r="864" s="22" customFormat="1" ht="15.75" customHeight="1"/>
    <row r="865" s="22" customFormat="1" ht="15.75" customHeight="1"/>
    <row r="866" s="22" customFormat="1" ht="15.75" customHeight="1"/>
    <row r="867" s="22" customFormat="1" ht="15.75" customHeight="1"/>
    <row r="868" s="22" customFormat="1" ht="15.75" customHeight="1"/>
    <row r="869" s="22" customFormat="1" ht="15.75" customHeight="1"/>
    <row r="870" s="22" customFormat="1" ht="15.75" customHeight="1"/>
    <row r="871" s="22" customFormat="1" ht="15.75" customHeight="1"/>
    <row r="872" s="22" customFormat="1" ht="15.75" customHeight="1"/>
    <row r="873" s="22" customFormat="1" ht="15.75" customHeight="1"/>
    <row r="874" s="22" customFormat="1" ht="15.75" customHeight="1"/>
    <row r="875" s="22" customFormat="1" ht="15.75" customHeight="1"/>
    <row r="876" s="22" customFormat="1" ht="15.75" customHeight="1"/>
    <row r="877" s="22" customFormat="1" ht="15.75" customHeight="1"/>
    <row r="878" s="22" customFormat="1" ht="15.75" customHeight="1"/>
    <row r="879" s="22" customFormat="1" ht="15.75" customHeight="1"/>
    <row r="880" s="22" customFormat="1" ht="15.75" customHeight="1"/>
    <row r="881" s="22" customFormat="1" ht="15.75" customHeight="1"/>
    <row r="882" s="22" customFormat="1" ht="15.75" customHeight="1"/>
    <row r="883" s="22" customFormat="1" ht="15.75" customHeight="1"/>
    <row r="884" s="22" customFormat="1" ht="15.75" customHeight="1"/>
    <row r="885" s="22" customFormat="1" ht="15.75" customHeight="1"/>
    <row r="886" s="22" customFormat="1" ht="15.75" customHeight="1"/>
    <row r="887" s="22" customFormat="1" ht="15.75" customHeight="1"/>
    <row r="888" s="22" customFormat="1" ht="15.75" customHeight="1"/>
    <row r="889" s="22" customFormat="1" ht="15.75" customHeight="1"/>
    <row r="890" s="22" customFormat="1" ht="15.75" customHeight="1"/>
    <row r="891" s="22" customFormat="1" ht="15.75" customHeight="1"/>
    <row r="892" s="22" customFormat="1" ht="15.75" customHeight="1"/>
    <row r="893" s="22" customFormat="1" ht="15.75" customHeight="1"/>
    <row r="894" s="22" customFormat="1" ht="15.75" customHeight="1"/>
    <row r="895" s="22" customFormat="1" ht="15.75" customHeight="1"/>
    <row r="896" s="22" customFormat="1" ht="15.75" customHeight="1"/>
    <row r="897" s="22" customFormat="1" ht="15.75" customHeight="1"/>
    <row r="898" s="22" customFormat="1" ht="15.75" customHeight="1"/>
    <row r="899" s="22" customFormat="1" ht="15.75" customHeight="1"/>
    <row r="900" s="22" customFormat="1" ht="15.75" customHeight="1"/>
    <row r="901" s="22" customFormat="1" ht="15.75" customHeight="1"/>
    <row r="902" s="22" customFormat="1" ht="15.75" customHeight="1"/>
    <row r="903" s="22" customFormat="1" ht="15.75" customHeight="1"/>
    <row r="904" s="22" customFormat="1" ht="15.75" customHeight="1"/>
    <row r="905" s="22" customFormat="1" ht="15.75" customHeight="1"/>
    <row r="906" s="22" customFormat="1" ht="15.75" customHeight="1"/>
    <row r="907" s="22" customFormat="1" ht="15.75" customHeight="1"/>
    <row r="908" s="22" customFormat="1" ht="15.75" customHeight="1"/>
    <row r="909" s="22" customFormat="1" ht="15.75" customHeight="1"/>
    <row r="910" s="22" customFormat="1" ht="15.75" customHeight="1"/>
    <row r="911" s="22" customFormat="1" ht="15.75" customHeight="1"/>
    <row r="912" s="22" customFormat="1" ht="15.75" customHeight="1"/>
    <row r="913" s="22" customFormat="1" ht="15.75" customHeight="1"/>
    <row r="914" s="22" customFormat="1" ht="15.75" customHeight="1"/>
    <row r="915" s="22" customFormat="1" ht="15.75" customHeight="1"/>
    <row r="916" s="22" customFormat="1" ht="15.75" customHeight="1"/>
    <row r="917" s="22" customFormat="1" ht="15.75" customHeight="1"/>
    <row r="918" s="22" customFormat="1" ht="15.75" customHeight="1"/>
    <row r="919" s="22" customFormat="1" ht="15.75" customHeight="1"/>
    <row r="920" s="22" customFormat="1" ht="15.75" customHeight="1"/>
    <row r="921" s="22" customFormat="1" ht="15.75" customHeight="1"/>
    <row r="922" s="22" customFormat="1" ht="15.75" customHeight="1"/>
    <row r="923" s="22" customFormat="1" ht="15.75" customHeight="1"/>
    <row r="924" s="22" customFormat="1" ht="15.75" customHeight="1"/>
    <row r="925" s="22" customFormat="1" ht="15.75" customHeight="1"/>
    <row r="926" s="22" customFormat="1" ht="15.75" customHeight="1"/>
    <row r="927" s="22" customFormat="1" ht="15.75" customHeight="1"/>
    <row r="928" s="22" customFormat="1" ht="15.75" customHeight="1"/>
    <row r="929" s="22" customFormat="1" ht="15.75" customHeight="1"/>
    <row r="930" s="22" customFormat="1" ht="15.75" customHeight="1"/>
    <row r="931" s="22" customFormat="1" ht="15.75" customHeight="1"/>
    <row r="932" s="22" customFormat="1" ht="15.75" customHeight="1"/>
    <row r="933" s="22" customFormat="1" ht="15.75" customHeight="1"/>
    <row r="934" s="22" customFormat="1" ht="15.75" customHeight="1"/>
    <row r="935" s="22" customFormat="1" ht="15.75" customHeight="1"/>
    <row r="936" s="22" customFormat="1" ht="15.75" customHeight="1"/>
    <row r="937" s="22" customFormat="1" ht="15.75" customHeight="1"/>
    <row r="938" s="22" customFormat="1" ht="15.75" customHeight="1"/>
    <row r="939" s="22" customFormat="1" ht="15.75" customHeight="1"/>
    <row r="940" s="22" customFormat="1" ht="15.75" customHeight="1"/>
    <row r="941" s="22" customFormat="1" ht="15.75" customHeight="1"/>
    <row r="942" s="22" customFormat="1" ht="15.75" customHeight="1"/>
    <row r="943" s="22" customFormat="1" ht="15.75" customHeight="1"/>
    <row r="944" s="22" customFormat="1" ht="15.75" customHeight="1"/>
    <row r="945" s="22" customFormat="1" ht="15.75" customHeight="1"/>
    <row r="946" s="22" customFormat="1" ht="15.75" customHeight="1"/>
    <row r="947" s="22" customFormat="1" ht="15.75" customHeight="1"/>
    <row r="948" s="22" customFormat="1" ht="15.75" customHeight="1"/>
    <row r="949" s="22" customFormat="1" ht="15.75" customHeight="1"/>
    <row r="950" s="22" customFormat="1" ht="15.75" customHeight="1"/>
    <row r="951" s="22" customFormat="1" ht="15.75" customHeight="1"/>
    <row r="952" s="22" customFormat="1" ht="15.75" customHeight="1"/>
    <row r="953" s="22" customFormat="1" ht="15.75" customHeight="1"/>
    <row r="954" s="22" customFormat="1" ht="15.75" customHeight="1"/>
    <row r="955" s="22" customFormat="1" ht="15.75" customHeight="1"/>
    <row r="956" s="22" customFormat="1" ht="15.75" customHeight="1"/>
    <row r="957" s="22" customFormat="1" ht="15.75" customHeight="1"/>
    <row r="958" s="22" customFormat="1" ht="15.75" customHeight="1"/>
    <row r="959" s="22" customFormat="1" ht="15.75" customHeight="1"/>
    <row r="960" s="22" customFormat="1" ht="15.75" customHeight="1"/>
    <row r="961" s="22" customFormat="1" ht="15.75" customHeight="1"/>
    <row r="962" s="22" customFormat="1" ht="15.75" customHeight="1"/>
    <row r="963" s="22" customFormat="1" ht="15.75" customHeight="1"/>
    <row r="964" s="22" customFormat="1" ht="15.75" customHeight="1"/>
    <row r="965" s="22" customFormat="1" ht="15.75" customHeight="1"/>
    <row r="966" s="22" customFormat="1" ht="15.75" customHeight="1"/>
    <row r="967" s="22" customFormat="1" ht="15.75" customHeight="1"/>
    <row r="968" s="22" customFormat="1" ht="15.75" customHeight="1"/>
    <row r="969" s="22" customFormat="1" ht="15.75" customHeight="1"/>
    <row r="970" s="22" customFormat="1" ht="15.75" customHeight="1"/>
    <row r="971" s="22" customFormat="1" ht="15.75" customHeight="1"/>
    <row r="972" s="22" customFormat="1" ht="15.75" customHeight="1"/>
    <row r="973" s="22" customFormat="1" ht="15.75" customHeight="1"/>
    <row r="974" s="22" customFormat="1" ht="15.75" customHeight="1"/>
    <row r="975" s="22" customFormat="1" ht="15.75" customHeight="1"/>
    <row r="976" s="22" customFormat="1" ht="15.75" customHeight="1"/>
    <row r="977" s="22" customFormat="1" ht="15.75" customHeight="1"/>
    <row r="978" s="22" customFormat="1" ht="15.75" customHeight="1"/>
    <row r="979" s="22" customFormat="1" ht="15.75" customHeight="1"/>
    <row r="980" s="22" customFormat="1" ht="15.75" customHeight="1"/>
    <row r="981" s="22" customFormat="1" ht="15.75" customHeight="1"/>
    <row r="982" s="22" customFormat="1" ht="15.75" customHeight="1"/>
    <row r="983" s="22" customFormat="1" ht="15.75" customHeight="1"/>
    <row r="984" s="22" customFormat="1" ht="15.75" customHeight="1"/>
    <row r="985" s="22" customFormat="1" ht="15.75" customHeight="1"/>
    <row r="986" s="22" customFormat="1" ht="15.75" customHeight="1"/>
    <row r="987" s="22" customFormat="1" ht="15.75" customHeight="1"/>
    <row r="988" s="22" customFormat="1" ht="15.75" customHeight="1"/>
    <row r="989" s="22" customFormat="1" ht="15.75" customHeight="1"/>
    <row r="990" s="22" customFormat="1" ht="15.75" customHeight="1"/>
    <row r="991" s="22" customFormat="1" ht="15.75" customHeight="1"/>
    <row r="992" s="22" customFormat="1" ht="15.75" customHeight="1"/>
    <row r="993" s="22" customFormat="1" ht="15.75" customHeight="1"/>
    <row r="994" s="22" customFormat="1" ht="15.75" customHeight="1"/>
    <row r="995" s="22" customFormat="1" ht="15.75" customHeight="1"/>
    <row r="996" s="22" customFormat="1" ht="15.75" customHeight="1"/>
    <row r="997" s="22" customFormat="1" ht="15.75" customHeight="1"/>
    <row r="998" s="22" customFormat="1" ht="15.75" customHeight="1"/>
    <row r="999" s="22" customFormat="1" ht="15.75" customHeight="1"/>
    <row r="1000" s="22" customFormat="1" ht="15.75" customHeight="1"/>
  </sheetData>
  <sheetProtection algorithmName="SHA-512" hashValue="YyTKNGT8kfzTaOhPRayTkp6MHq6R6AM0d/pnIgnVMLCwG22HTGwGNd1svqgbB8CaDZyhB96rXrKF2Hr/QCLELQ==" saltValue="2YNIDkdMIhH7/juGwK/ZTw==" spinCount="100000" sheet="1" formatColumns="0" formatRows="0" insertRows="0"/>
  <mergeCells count="528">
    <mergeCell ref="D9:J9"/>
    <mergeCell ref="D11:J11"/>
    <mergeCell ref="C22:D23"/>
    <mergeCell ref="C24:D24"/>
    <mergeCell ref="C25:D25"/>
    <mergeCell ref="C26:D26"/>
    <mergeCell ref="E24:L24"/>
    <mergeCell ref="E25:L25"/>
    <mergeCell ref="C237:H237"/>
    <mergeCell ref="C119:D119"/>
    <mergeCell ref="C125:T125"/>
    <mergeCell ref="E126:L126"/>
    <mergeCell ref="M126:T126"/>
    <mergeCell ref="C126:C129"/>
    <mergeCell ref="E127:L127"/>
    <mergeCell ref="M150:T150"/>
    <mergeCell ref="E151:L151"/>
    <mergeCell ref="C54:D54"/>
    <mergeCell ref="C27:D27"/>
    <mergeCell ref="C28:D28"/>
    <mergeCell ref="E28:L28"/>
    <mergeCell ref="E33:L33"/>
    <mergeCell ref="E48:L48"/>
    <mergeCell ref="E54:L54"/>
    <mergeCell ref="C52:D52"/>
    <mergeCell ref="C53:D53"/>
    <mergeCell ref="E162:L162"/>
    <mergeCell ref="M162:T162"/>
    <mergeCell ref="E163:L163"/>
    <mergeCell ref="M163:T163"/>
    <mergeCell ref="M151:T151"/>
    <mergeCell ref="E152:L152"/>
    <mergeCell ref="M152:T152"/>
    <mergeCell ref="C153:T153"/>
    <mergeCell ref="E154:L154"/>
    <mergeCell ref="M154:T154"/>
    <mergeCell ref="C154:C155"/>
    <mergeCell ref="C159:C160"/>
    <mergeCell ref="C162:C163"/>
    <mergeCell ref="E120:L120"/>
    <mergeCell ref="E129:L129"/>
    <mergeCell ref="M129:T129"/>
    <mergeCell ref="C118:T118"/>
    <mergeCell ref="E119:T119"/>
    <mergeCell ref="B115:T117"/>
    <mergeCell ref="M111:T111"/>
    <mergeCell ref="C112:T112"/>
    <mergeCell ref="E113:L113"/>
    <mergeCell ref="C198:T198"/>
    <mergeCell ref="E199:L199"/>
    <mergeCell ref="M199:T199"/>
    <mergeCell ref="B200:T202"/>
    <mergeCell ref="C203:T203"/>
    <mergeCell ref="E166:L166"/>
    <mergeCell ref="M166:T166"/>
    <mergeCell ref="C167:T167"/>
    <mergeCell ref="E168:L168"/>
    <mergeCell ref="M168:T168"/>
    <mergeCell ref="C168:C169"/>
    <mergeCell ref="C165:C166"/>
    <mergeCell ref="C186:D186"/>
    <mergeCell ref="E192:L192"/>
    <mergeCell ref="E188:L188"/>
    <mergeCell ref="E179:L179"/>
    <mergeCell ref="M179:T179"/>
    <mergeCell ref="C180:T180"/>
    <mergeCell ref="C173:T173"/>
    <mergeCell ref="E174:S174"/>
    <mergeCell ref="B173:B181"/>
    <mergeCell ref="C176:C177"/>
    <mergeCell ref="M187:T187"/>
    <mergeCell ref="B185:B199"/>
    <mergeCell ref="E204:L204"/>
    <mergeCell ref="M204:T204"/>
    <mergeCell ref="E205:L205"/>
    <mergeCell ref="M205:T205"/>
    <mergeCell ref="E209:L209"/>
    <mergeCell ref="E210:L210"/>
    <mergeCell ref="E206:L206"/>
    <mergeCell ref="M206:T206"/>
    <mergeCell ref="E207:L207"/>
    <mergeCell ref="M207:T207"/>
    <mergeCell ref="E208:L208"/>
    <mergeCell ref="M208:T208"/>
    <mergeCell ref="M209:T209"/>
    <mergeCell ref="M210:T210"/>
    <mergeCell ref="C205:D205"/>
    <mergeCell ref="B245:T247"/>
    <mergeCell ref="C248:T248"/>
    <mergeCell ref="I249:O250"/>
    <mergeCell ref="P249:T250"/>
    <mergeCell ref="I251:O251"/>
    <mergeCell ref="P251:T251"/>
    <mergeCell ref="E220:G220"/>
    <mergeCell ref="E221:G221"/>
    <mergeCell ref="E222:G222"/>
    <mergeCell ref="C206:D206"/>
    <mergeCell ref="C207:D207"/>
    <mergeCell ref="C208:D208"/>
    <mergeCell ref="C209:D209"/>
    <mergeCell ref="C210:D210"/>
    <mergeCell ref="C238:H238"/>
    <mergeCell ref="E218:G218"/>
    <mergeCell ref="E219:G219"/>
    <mergeCell ref="B215:B224"/>
    <mergeCell ref="E224:G224"/>
    <mergeCell ref="E223:G223"/>
    <mergeCell ref="H221:M221"/>
    <mergeCell ref="H222:M222"/>
    <mergeCell ref="H223:M223"/>
    <mergeCell ref="E165:L165"/>
    <mergeCell ref="M165:T165"/>
    <mergeCell ref="B130:T132"/>
    <mergeCell ref="M188:T188"/>
    <mergeCell ref="C189:T189"/>
    <mergeCell ref="E190:L190"/>
    <mergeCell ref="M190:T190"/>
    <mergeCell ref="C191:T191"/>
    <mergeCell ref="E176:L176"/>
    <mergeCell ref="B182:T184"/>
    <mergeCell ref="C185:T185"/>
    <mergeCell ref="E187:L187"/>
    <mergeCell ref="M142:T142"/>
    <mergeCell ref="C143:T143"/>
    <mergeCell ref="E144:L144"/>
    <mergeCell ref="M144:T144"/>
    <mergeCell ref="C138:T138"/>
    <mergeCell ref="M139:T139"/>
    <mergeCell ref="E139:L139"/>
    <mergeCell ref="E140:L140"/>
    <mergeCell ref="M140:T140"/>
    <mergeCell ref="C139:C140"/>
    <mergeCell ref="B145:T147"/>
    <mergeCell ref="C141:T141"/>
    <mergeCell ref="C110:C111"/>
    <mergeCell ref="E114:L114"/>
    <mergeCell ref="M114:T114"/>
    <mergeCell ref="E137:L137"/>
    <mergeCell ref="M137:T137"/>
    <mergeCell ref="C133:T133"/>
    <mergeCell ref="E134:T134"/>
    <mergeCell ref="C134:D134"/>
    <mergeCell ref="C136:C137"/>
    <mergeCell ref="M135:T135"/>
    <mergeCell ref="E135:L135"/>
    <mergeCell ref="E136:L136"/>
    <mergeCell ref="M136:T136"/>
    <mergeCell ref="E110:L110"/>
    <mergeCell ref="M110:T110"/>
    <mergeCell ref="E111:L111"/>
    <mergeCell ref="M120:T120"/>
    <mergeCell ref="E121:L121"/>
    <mergeCell ref="M121:T121"/>
    <mergeCell ref="C121:C124"/>
    <mergeCell ref="E122:L122"/>
    <mergeCell ref="M122:T122"/>
    <mergeCell ref="E123:L123"/>
    <mergeCell ref="M123:T123"/>
    <mergeCell ref="E142:L142"/>
    <mergeCell ref="B133:B144"/>
    <mergeCell ref="C148:T148"/>
    <mergeCell ref="E149:T149"/>
    <mergeCell ref="E150:L150"/>
    <mergeCell ref="M113:T113"/>
    <mergeCell ref="C113:C114"/>
    <mergeCell ref="M127:T127"/>
    <mergeCell ref="M128:T128"/>
    <mergeCell ref="E128:L128"/>
    <mergeCell ref="B118:B129"/>
    <mergeCell ref="E124:L124"/>
    <mergeCell ref="M124:T124"/>
    <mergeCell ref="H218:M218"/>
    <mergeCell ref="N218:T218"/>
    <mergeCell ref="H219:M219"/>
    <mergeCell ref="N219:T219"/>
    <mergeCell ref="H220:M220"/>
    <mergeCell ref="N220:T220"/>
    <mergeCell ref="C261:H261"/>
    <mergeCell ref="C174:D174"/>
    <mergeCell ref="P255:T255"/>
    <mergeCell ref="I256:O256"/>
    <mergeCell ref="P256:T256"/>
    <mergeCell ref="I257:O257"/>
    <mergeCell ref="P257:T257"/>
    <mergeCell ref="I258:O258"/>
    <mergeCell ref="P258:T258"/>
    <mergeCell ref="H224:M224"/>
    <mergeCell ref="C255:H255"/>
    <mergeCell ref="C256:H256"/>
    <mergeCell ref="C257:H257"/>
    <mergeCell ref="C258:H258"/>
    <mergeCell ref="C259:H259"/>
    <mergeCell ref="C260:H260"/>
    <mergeCell ref="M175:T175"/>
    <mergeCell ref="E175:L175"/>
    <mergeCell ref="N221:T221"/>
    <mergeCell ref="N222:T222"/>
    <mergeCell ref="I260:O260"/>
    <mergeCell ref="C254:H254"/>
    <mergeCell ref="S268:T268"/>
    <mergeCell ref="C273:T273"/>
    <mergeCell ref="P259:T259"/>
    <mergeCell ref="I259:O259"/>
    <mergeCell ref="I255:O255"/>
    <mergeCell ref="P260:T260"/>
    <mergeCell ref="I229:O230"/>
    <mergeCell ref="I254:O254"/>
    <mergeCell ref="P254:T254"/>
    <mergeCell ref="N223:T223"/>
    <mergeCell ref="N224:T224"/>
    <mergeCell ref="B225:T227"/>
    <mergeCell ref="C228:T228"/>
    <mergeCell ref="P252:T252"/>
    <mergeCell ref="I252:O252"/>
    <mergeCell ref="I253:O253"/>
    <mergeCell ref="P253:T253"/>
    <mergeCell ref="C253:H253"/>
    <mergeCell ref="C249:H250"/>
    <mergeCell ref="C251:H251"/>
    <mergeCell ref="E267:N267"/>
    <mergeCell ref="B248:B261"/>
    <mergeCell ref="C267:D267"/>
    <mergeCell ref="K274:O275"/>
    <mergeCell ref="P274:T275"/>
    <mergeCell ref="K276:O277"/>
    <mergeCell ref="P276:T277"/>
    <mergeCell ref="E268:N268"/>
    <mergeCell ref="O268:R268"/>
    <mergeCell ref="C275:J275"/>
    <mergeCell ref="C276:J276"/>
    <mergeCell ref="C277:J279"/>
    <mergeCell ref="C252:H252"/>
    <mergeCell ref="B273:B279"/>
    <mergeCell ref="B265:B270"/>
    <mergeCell ref="C268:D270"/>
    <mergeCell ref="I232:O232"/>
    <mergeCell ref="P232:T232"/>
    <mergeCell ref="I233:O233"/>
    <mergeCell ref="P233:T233"/>
    <mergeCell ref="K278:O279"/>
    <mergeCell ref="P278:T279"/>
    <mergeCell ref="E269:N269"/>
    <mergeCell ref="O269:R269"/>
    <mergeCell ref="S269:T269"/>
    <mergeCell ref="E270:N270"/>
    <mergeCell ref="O270:R270"/>
    <mergeCell ref="S270:T270"/>
    <mergeCell ref="B271:T272"/>
    <mergeCell ref="C274:J274"/>
    <mergeCell ref="I261:O261"/>
    <mergeCell ref="P261:T261"/>
    <mergeCell ref="B262:T264"/>
    <mergeCell ref="C265:T265"/>
    <mergeCell ref="C235:H235"/>
    <mergeCell ref="C236:H236"/>
    <mergeCell ref="P234:T234"/>
    <mergeCell ref="C266:N266"/>
    <mergeCell ref="O266:R267"/>
    <mergeCell ref="S266:T267"/>
    <mergeCell ref="I234:O234"/>
    <mergeCell ref="I235:O235"/>
    <mergeCell ref="P235:T235"/>
    <mergeCell ref="I236:O236"/>
    <mergeCell ref="P236:T236"/>
    <mergeCell ref="B228:B244"/>
    <mergeCell ref="C229:H230"/>
    <mergeCell ref="C231:H231"/>
    <mergeCell ref="C241:H241"/>
    <mergeCell ref="C242:H242"/>
    <mergeCell ref="C243:H243"/>
    <mergeCell ref="C244:H244"/>
    <mergeCell ref="C239:H239"/>
    <mergeCell ref="C240:H240"/>
    <mergeCell ref="C232:H232"/>
    <mergeCell ref="I243:O243"/>
    <mergeCell ref="P243:T243"/>
    <mergeCell ref="I244:O244"/>
    <mergeCell ref="P244:T244"/>
    <mergeCell ref="I242:O242"/>
    <mergeCell ref="P242:T242"/>
    <mergeCell ref="P229:T230"/>
    <mergeCell ref="I231:O231"/>
    <mergeCell ref="P231:T231"/>
    <mergeCell ref="B4:T4"/>
    <mergeCell ref="B6:T6"/>
    <mergeCell ref="B7:T8"/>
    <mergeCell ref="B9:B14"/>
    <mergeCell ref="K9:O9"/>
    <mergeCell ref="P9:T9"/>
    <mergeCell ref="I240:O240"/>
    <mergeCell ref="P240:T240"/>
    <mergeCell ref="P241:T241"/>
    <mergeCell ref="I241:O241"/>
    <mergeCell ref="I237:O237"/>
    <mergeCell ref="P237:T237"/>
    <mergeCell ref="I238:O238"/>
    <mergeCell ref="P238:T238"/>
    <mergeCell ref="I239:O239"/>
    <mergeCell ref="P239:T239"/>
    <mergeCell ref="C233:H233"/>
    <mergeCell ref="C234:H234"/>
    <mergeCell ref="M24:T24"/>
    <mergeCell ref="D10:J10"/>
    <mergeCell ref="K10:O10"/>
    <mergeCell ref="P10:T10"/>
    <mergeCell ref="P11:T11"/>
    <mergeCell ref="D12:J12"/>
    <mergeCell ref="D14:J14"/>
    <mergeCell ref="K14:O14"/>
    <mergeCell ref="P14:T14"/>
    <mergeCell ref="M25:T25"/>
    <mergeCell ref="E26:L26"/>
    <mergeCell ref="M26:T26"/>
    <mergeCell ref="M27:T27"/>
    <mergeCell ref="P12:T12"/>
    <mergeCell ref="D13:J13"/>
    <mergeCell ref="K13:O13"/>
    <mergeCell ref="P13:T13"/>
    <mergeCell ref="K11:O12"/>
    <mergeCell ref="B15:T17"/>
    <mergeCell ref="B18:T20"/>
    <mergeCell ref="C21:T21"/>
    <mergeCell ref="E22:T22"/>
    <mergeCell ref="B21:B38"/>
    <mergeCell ref="C29:D29"/>
    <mergeCell ref="C30:D30"/>
    <mergeCell ref="C31:D31"/>
    <mergeCell ref="C32:D32"/>
    <mergeCell ref="C33:D33"/>
    <mergeCell ref="C34:D34"/>
    <mergeCell ref="E52:L52"/>
    <mergeCell ref="E53:L53"/>
    <mergeCell ref="M28:T28"/>
    <mergeCell ref="E29:L29"/>
    <mergeCell ref="M29:T29"/>
    <mergeCell ref="M30:T30"/>
    <mergeCell ref="E30:L30"/>
    <mergeCell ref="E31:L31"/>
    <mergeCell ref="E23:L23"/>
    <mergeCell ref="M23:T23"/>
    <mergeCell ref="E51:L51"/>
    <mergeCell ref="M47:T47"/>
    <mergeCell ref="E34:L34"/>
    <mergeCell ref="M34:T34"/>
    <mergeCell ref="M31:T31"/>
    <mergeCell ref="E32:L32"/>
    <mergeCell ref="M32:T32"/>
    <mergeCell ref="M33:T33"/>
    <mergeCell ref="E27:L27"/>
    <mergeCell ref="E46:L46"/>
    <mergeCell ref="M46:T46"/>
    <mergeCell ref="C43:D44"/>
    <mergeCell ref="C45:D45"/>
    <mergeCell ref="C46:D46"/>
    <mergeCell ref="C47:D47"/>
    <mergeCell ref="C35:T35"/>
    <mergeCell ref="C36:T36"/>
    <mergeCell ref="C37:T37"/>
    <mergeCell ref="C38:T38"/>
    <mergeCell ref="B42:B54"/>
    <mergeCell ref="M48:T48"/>
    <mergeCell ref="M49:T49"/>
    <mergeCell ref="M50:T50"/>
    <mergeCell ref="M51:T51"/>
    <mergeCell ref="M52:T52"/>
    <mergeCell ref="M53:T53"/>
    <mergeCell ref="M54:T54"/>
    <mergeCell ref="B39:T41"/>
    <mergeCell ref="C42:T42"/>
    <mergeCell ref="E43:T43"/>
    <mergeCell ref="E47:L47"/>
    <mergeCell ref="E44:L44"/>
    <mergeCell ref="M44:T44"/>
    <mergeCell ref="E45:L45"/>
    <mergeCell ref="M45:T45"/>
    <mergeCell ref="C48:D48"/>
    <mergeCell ref="C49:D49"/>
    <mergeCell ref="C50:D50"/>
    <mergeCell ref="C51:D51"/>
    <mergeCell ref="E49:L49"/>
    <mergeCell ref="E50:L50"/>
    <mergeCell ref="B55:T57"/>
    <mergeCell ref="B58:B94"/>
    <mergeCell ref="C59:D59"/>
    <mergeCell ref="C61:C66"/>
    <mergeCell ref="C68:C73"/>
    <mergeCell ref="C75:C80"/>
    <mergeCell ref="C82:C87"/>
    <mergeCell ref="C89:C94"/>
    <mergeCell ref="E59:T59"/>
    <mergeCell ref="E60:L60"/>
    <mergeCell ref="E64:L64"/>
    <mergeCell ref="M64:T64"/>
    <mergeCell ref="M65:T65"/>
    <mergeCell ref="M66:T66"/>
    <mergeCell ref="C67:T67"/>
    <mergeCell ref="M68:T68"/>
    <mergeCell ref="M60:T60"/>
    <mergeCell ref="E61:L61"/>
    <mergeCell ref="M61:T61"/>
    <mergeCell ref="E62:L62"/>
    <mergeCell ref="M62:T62"/>
    <mergeCell ref="E63:L63"/>
    <mergeCell ref="M63:T63"/>
    <mergeCell ref="M69:T69"/>
    <mergeCell ref="M70:T70"/>
    <mergeCell ref="M71:T71"/>
    <mergeCell ref="M72:T72"/>
    <mergeCell ref="E65:L65"/>
    <mergeCell ref="E66:L66"/>
    <mergeCell ref="E68:L68"/>
    <mergeCell ref="E69:L69"/>
    <mergeCell ref="E70:L70"/>
    <mergeCell ref="E71:L71"/>
    <mergeCell ref="M79:T79"/>
    <mergeCell ref="E73:L73"/>
    <mergeCell ref="E75:L75"/>
    <mergeCell ref="E76:L76"/>
    <mergeCell ref="E77:L77"/>
    <mergeCell ref="E78:L78"/>
    <mergeCell ref="E79:L79"/>
    <mergeCell ref="E72:L72"/>
    <mergeCell ref="M80:T80"/>
    <mergeCell ref="M73:T73"/>
    <mergeCell ref="C74:T74"/>
    <mergeCell ref="M75:T75"/>
    <mergeCell ref="M76:T76"/>
    <mergeCell ref="M77:T77"/>
    <mergeCell ref="M78:T78"/>
    <mergeCell ref="E85:L85"/>
    <mergeCell ref="M85:T85"/>
    <mergeCell ref="E86:L86"/>
    <mergeCell ref="M86:T86"/>
    <mergeCell ref="E87:L87"/>
    <mergeCell ref="M87:T87"/>
    <mergeCell ref="E80:L80"/>
    <mergeCell ref="E82:L82"/>
    <mergeCell ref="E83:L83"/>
    <mergeCell ref="M83:T83"/>
    <mergeCell ref="E84:L84"/>
    <mergeCell ref="M84:T84"/>
    <mergeCell ref="C81:T81"/>
    <mergeCell ref="M82:T82"/>
    <mergeCell ref="C88:T88"/>
    <mergeCell ref="E89:L89"/>
    <mergeCell ref="M89:T89"/>
    <mergeCell ref="E93:L93"/>
    <mergeCell ref="E94:L94"/>
    <mergeCell ref="E90:L90"/>
    <mergeCell ref="M90:T90"/>
    <mergeCell ref="E91:L91"/>
    <mergeCell ref="M91:T91"/>
    <mergeCell ref="E92:L92"/>
    <mergeCell ref="M92:T92"/>
    <mergeCell ref="M93:T93"/>
    <mergeCell ref="M94:T94"/>
    <mergeCell ref="C58:T58"/>
    <mergeCell ref="E197:L197"/>
    <mergeCell ref="M197:T197"/>
    <mergeCell ref="C192:C193"/>
    <mergeCell ref="E181:L181"/>
    <mergeCell ref="M181:T181"/>
    <mergeCell ref="M192:T192"/>
    <mergeCell ref="E193:L193"/>
    <mergeCell ref="M193:T193"/>
    <mergeCell ref="C194:T194"/>
    <mergeCell ref="M195:T195"/>
    <mergeCell ref="C196:T196"/>
    <mergeCell ref="E186:T186"/>
    <mergeCell ref="M176:T176"/>
    <mergeCell ref="E177:L177"/>
    <mergeCell ref="M177:T177"/>
    <mergeCell ref="C178:T178"/>
    <mergeCell ref="C103:T103"/>
    <mergeCell ref="E104:L104"/>
    <mergeCell ref="M104:T104"/>
    <mergeCell ref="E105:L105"/>
    <mergeCell ref="M105:T105"/>
    <mergeCell ref="C99:D99"/>
    <mergeCell ref="C101:C102"/>
    <mergeCell ref="B95:T97"/>
    <mergeCell ref="C98:T98"/>
    <mergeCell ref="E99:T99"/>
    <mergeCell ref="B98:B114"/>
    <mergeCell ref="M211:T211"/>
    <mergeCell ref="C211:D211"/>
    <mergeCell ref="B212:T214"/>
    <mergeCell ref="C215:T215"/>
    <mergeCell ref="C216:T216"/>
    <mergeCell ref="M107:T107"/>
    <mergeCell ref="C109:T109"/>
    <mergeCell ref="M102:T102"/>
    <mergeCell ref="E100:L100"/>
    <mergeCell ref="M100:T100"/>
    <mergeCell ref="M101:T101"/>
    <mergeCell ref="E101:L101"/>
    <mergeCell ref="E102:L102"/>
    <mergeCell ref="C104:C105"/>
    <mergeCell ref="C107:C108"/>
    <mergeCell ref="E108:L108"/>
    <mergeCell ref="M108:T108"/>
    <mergeCell ref="C106:T106"/>
    <mergeCell ref="E107:L107"/>
    <mergeCell ref="C158:T158"/>
    <mergeCell ref="H217:M217"/>
    <mergeCell ref="N217:T217"/>
    <mergeCell ref="E211:L211"/>
    <mergeCell ref="E217:G217"/>
    <mergeCell ref="B203:B211"/>
    <mergeCell ref="C204:D204"/>
    <mergeCell ref="E195:L195"/>
    <mergeCell ref="B148:B169"/>
    <mergeCell ref="C149:D149"/>
    <mergeCell ref="C151:C152"/>
    <mergeCell ref="E155:L155"/>
    <mergeCell ref="M155:T155"/>
    <mergeCell ref="C156:T156"/>
    <mergeCell ref="E157:L157"/>
    <mergeCell ref="M157:T157"/>
    <mergeCell ref="E169:L169"/>
    <mergeCell ref="M169:T169"/>
    <mergeCell ref="B170:T172"/>
    <mergeCell ref="M159:T159"/>
    <mergeCell ref="E159:L159"/>
    <mergeCell ref="E160:L160"/>
    <mergeCell ref="M160:T160"/>
    <mergeCell ref="C161:T161"/>
    <mergeCell ref="C164:T164"/>
  </mergeCells>
  <conditionalFormatting sqref="E22">
    <cfRule type="cellIs" dxfId="160" priority="25" operator="equal">
      <formula>"X"</formula>
    </cfRule>
    <cfRule type="cellIs" dxfId="159" priority="26" operator="equal">
      <formula>"X"</formula>
    </cfRule>
  </conditionalFormatting>
  <conditionalFormatting sqref="E24:E34">
    <cfRule type="cellIs" dxfId="158" priority="27" operator="equal">
      <formula>"X"</formula>
    </cfRule>
    <cfRule type="cellIs" dxfId="157" priority="28" operator="equal">
      <formula>"X"</formula>
    </cfRule>
  </conditionalFormatting>
  <conditionalFormatting sqref="E43">
    <cfRule type="cellIs" dxfId="156" priority="29" operator="equal">
      <formula>"X"</formula>
    </cfRule>
    <cfRule type="cellIs" dxfId="155" priority="30" operator="equal">
      <formula>"X"</formula>
    </cfRule>
  </conditionalFormatting>
  <conditionalFormatting sqref="E45:E54 M45:M54">
    <cfRule type="cellIs" dxfId="154" priority="32" operator="equal">
      <formula>"X"</formula>
    </cfRule>
    <cfRule type="cellIs" dxfId="153" priority="31" operator="equal">
      <formula>"X"</formula>
    </cfRule>
  </conditionalFormatting>
  <conditionalFormatting sqref="E99">
    <cfRule type="cellIs" dxfId="152" priority="36" operator="equal">
      <formula>"X"</formula>
    </cfRule>
    <cfRule type="cellIs" dxfId="151" priority="35" operator="equal">
      <formula>"X"</formula>
    </cfRule>
  </conditionalFormatting>
  <conditionalFormatting sqref="E101:E102 M101:M102 E107:E108 M107:M108 E110:E111 M110:M111 E113:E114 M113:M114 E61:E66 M61:M66 E75:E80 M75:M80 E82:E87 M82:M87 E89:E94 M89:M94 E68:E73 M68:M73 E104:E105 M104:M105">
    <cfRule type="cellIs" dxfId="150" priority="34" operator="equal">
      <formula>"X"</formula>
    </cfRule>
    <cfRule type="cellIs" dxfId="149" priority="33" operator="equal">
      <formula>"X"</formula>
    </cfRule>
  </conditionalFormatting>
  <conditionalFormatting sqref="E121:E124">
    <cfRule type="cellIs" dxfId="148" priority="37" operator="equal">
      <formula>"X"</formula>
    </cfRule>
    <cfRule type="cellIs" dxfId="147" priority="38" operator="equal">
      <formula>"X"</formula>
    </cfRule>
  </conditionalFormatting>
  <conditionalFormatting sqref="E126:E129">
    <cfRule type="cellIs" dxfId="146" priority="40" operator="equal">
      <formula>"X"</formula>
    </cfRule>
    <cfRule type="cellIs" dxfId="145" priority="39" operator="equal">
      <formula>"X"</formula>
    </cfRule>
  </conditionalFormatting>
  <conditionalFormatting sqref="E134">
    <cfRule type="cellIs" dxfId="144" priority="42" operator="equal">
      <formula>"X"</formula>
    </cfRule>
    <cfRule type="cellIs" dxfId="143" priority="41" operator="equal">
      <formula>"X"</formula>
    </cfRule>
  </conditionalFormatting>
  <conditionalFormatting sqref="E136:E137">
    <cfRule type="cellIs" dxfId="142" priority="44" operator="equal">
      <formula>"X"</formula>
    </cfRule>
    <cfRule type="cellIs" dxfId="141" priority="43" operator="equal">
      <formula>"X"</formula>
    </cfRule>
  </conditionalFormatting>
  <conditionalFormatting sqref="E139:E140">
    <cfRule type="cellIs" dxfId="140" priority="46" operator="equal">
      <formula>"X"</formula>
    </cfRule>
    <cfRule type="cellIs" dxfId="139" priority="45" operator="equal">
      <formula>"X"</formula>
    </cfRule>
  </conditionalFormatting>
  <conditionalFormatting sqref="E142">
    <cfRule type="cellIs" dxfId="138" priority="48" operator="equal">
      <formula>"X"</formula>
    </cfRule>
    <cfRule type="cellIs" dxfId="137" priority="47" operator="equal">
      <formula>"X"</formula>
    </cfRule>
  </conditionalFormatting>
  <conditionalFormatting sqref="E144">
    <cfRule type="cellIs" dxfId="136" priority="50" operator="equal">
      <formula>"X"</formula>
    </cfRule>
    <cfRule type="cellIs" dxfId="135" priority="49" operator="equal">
      <formula>"X"</formula>
    </cfRule>
  </conditionalFormatting>
  <conditionalFormatting sqref="E149">
    <cfRule type="cellIs" dxfId="134" priority="52" operator="equal">
      <formula>"X"</formula>
    </cfRule>
    <cfRule type="cellIs" dxfId="133" priority="51" operator="equal">
      <formula>"X"</formula>
    </cfRule>
  </conditionalFormatting>
  <conditionalFormatting sqref="E151:E152 E154:E155 E159:E160">
    <cfRule type="cellIs" dxfId="132" priority="54" operator="equal">
      <formula>"X"</formula>
    </cfRule>
    <cfRule type="cellIs" dxfId="131" priority="53" operator="equal">
      <formula>"X"</formula>
    </cfRule>
  </conditionalFormatting>
  <conditionalFormatting sqref="E157">
    <cfRule type="cellIs" dxfId="130" priority="55" operator="equal">
      <formula>"X"</formula>
    </cfRule>
    <cfRule type="cellIs" dxfId="129" priority="56" operator="equal">
      <formula>"X"</formula>
    </cfRule>
  </conditionalFormatting>
  <conditionalFormatting sqref="E162:E163">
    <cfRule type="cellIs" dxfId="128" priority="57" operator="equal">
      <formula>"X"</formula>
    </cfRule>
    <cfRule type="cellIs" dxfId="127" priority="58" operator="equal">
      <formula>"X"</formula>
    </cfRule>
  </conditionalFormatting>
  <conditionalFormatting sqref="E165:E166">
    <cfRule type="cellIs" dxfId="126" priority="59" operator="equal">
      <formula>"X"</formula>
    </cfRule>
    <cfRule type="cellIs" dxfId="125" priority="60" operator="equal">
      <formula>"X"</formula>
    </cfRule>
  </conditionalFormatting>
  <conditionalFormatting sqref="E168:E169">
    <cfRule type="cellIs" dxfId="124" priority="62" operator="equal">
      <formula>"X"</formula>
    </cfRule>
    <cfRule type="cellIs" dxfId="123" priority="61" operator="equal">
      <formula>"X"</formula>
    </cfRule>
  </conditionalFormatting>
  <conditionalFormatting sqref="E174">
    <cfRule type="cellIs" dxfId="122" priority="63" operator="equal">
      <formula>"X"</formula>
    </cfRule>
    <cfRule type="cellIs" dxfId="121" priority="64" operator="equal">
      <formula>"X"</formula>
    </cfRule>
  </conditionalFormatting>
  <conditionalFormatting sqref="E176:E177 E179">
    <cfRule type="cellIs" dxfId="120" priority="66" operator="equal">
      <formula>"X"</formula>
    </cfRule>
    <cfRule type="cellIs" dxfId="119" priority="65" operator="equal">
      <formula>"X"</formula>
    </cfRule>
  </conditionalFormatting>
  <conditionalFormatting sqref="E181">
    <cfRule type="cellIs" dxfId="118" priority="67" operator="equal">
      <formula>"X"</formula>
    </cfRule>
    <cfRule type="cellIs" dxfId="117" priority="68" operator="equal">
      <formula>"X"</formula>
    </cfRule>
  </conditionalFormatting>
  <conditionalFormatting sqref="E186">
    <cfRule type="cellIs" dxfId="116" priority="70" operator="equal">
      <formula>"X"</formula>
    </cfRule>
    <cfRule type="cellIs" dxfId="115" priority="69" operator="equal">
      <formula>"X"</formula>
    </cfRule>
  </conditionalFormatting>
  <conditionalFormatting sqref="E188 E190 E192:E193">
    <cfRule type="cellIs" dxfId="114" priority="72" operator="equal">
      <formula>"X"</formula>
    </cfRule>
    <cfRule type="cellIs" dxfId="113" priority="71" operator="equal">
      <formula>"X"</formula>
    </cfRule>
  </conditionalFormatting>
  <conditionalFormatting sqref="E195">
    <cfRule type="cellIs" dxfId="112" priority="74" operator="equal">
      <formula>"X"</formula>
    </cfRule>
    <cfRule type="cellIs" dxfId="111" priority="73" operator="equal">
      <formula>"X"</formula>
    </cfRule>
  </conditionalFormatting>
  <conditionalFormatting sqref="E197">
    <cfRule type="cellIs" dxfId="110" priority="75" operator="equal">
      <formula>"X"</formula>
    </cfRule>
    <cfRule type="cellIs" dxfId="109" priority="76" operator="equal">
      <formula>"X"</formula>
    </cfRule>
  </conditionalFormatting>
  <conditionalFormatting sqref="E24:T34 C36:T36 C38:T38 E45:T54 E61:T63 E65:T66 E75:T77 E79:T80 E82:T84 E86:T87 E89:T91 E93:T94 I231:T244 O268:T270">
    <cfRule type="expression" dxfId="108" priority="21">
      <formula>$D$3="Use and Adoption"</formula>
    </cfRule>
  </conditionalFormatting>
  <conditionalFormatting sqref="E61:T66 E75:T80 E82:T87 E89:T94 O268:T270">
    <cfRule type="expression" dxfId="107" priority="20">
      <formula>$D$3="Dual: Use and Adoption and Planning"</formula>
    </cfRule>
  </conditionalFormatting>
  <conditionalFormatting sqref="E181:T181 E162:T163 E165:T166 E168:T169 E61:T66 E75:T80 E82:T87 E89:T94 E101:T102 E107:T108 E110:T111 E113:T114 E136:T137 E151:T152 E154:T155 E157:T157 E159:T160 E176:T177 E179:T179 E188:T188 E190:T190 E192:T193 E195:T195 E197:T197 E199:T199 C205:T211 I251:T261">
    <cfRule type="expression" dxfId="106" priority="23">
      <formula>$D$3="Planning"</formula>
    </cfRule>
  </conditionalFormatting>
  <conditionalFormatting sqref="E181:T181 E162:T163 E165:T166 E168:T169 E101:T102 E107:T108 E110:T111 E113:T114 E136:T137 E151:T152 E154:T155 E157:T157 E159:T160 E176:T177 E179:T179 E188:T188 E190:T190 E192:T193 E195:T195 E197:T197 E199:T199 C205:T211 I251:T261">
    <cfRule type="expression" dxfId="105" priority="22">
      <formula>$D$3="Dual: Infrastructure Deployment and Planning"</formula>
    </cfRule>
    <cfRule type="expression" dxfId="104" priority="24">
      <formula>$D$3="Infrastructure Deployment"</formula>
    </cfRule>
  </conditionalFormatting>
  <conditionalFormatting sqref="I231:I244">
    <cfRule type="cellIs" dxfId="103" priority="77" operator="equal">
      <formula>"X"</formula>
    </cfRule>
    <cfRule type="cellIs" dxfId="102" priority="78" operator="equal">
      <formula>"X"</formula>
    </cfRule>
  </conditionalFormatting>
  <conditionalFormatting sqref="I251:I261">
    <cfRule type="cellIs" dxfId="101" priority="79" operator="equal">
      <formula>"X"</formula>
    </cfRule>
    <cfRule type="cellIs" dxfId="100" priority="80" operator="equal">
      <formula>"X"</formula>
    </cfRule>
  </conditionalFormatting>
  <conditionalFormatting sqref="M24:M34">
    <cfRule type="cellIs" dxfId="99" priority="2" operator="equal">
      <formula>"X"</formula>
    </cfRule>
    <cfRule type="cellIs" dxfId="98" priority="1" operator="equal">
      <formula>"X"</formula>
    </cfRule>
  </conditionalFormatting>
  <conditionalFormatting sqref="M121:M124">
    <cfRule type="cellIs" dxfId="97" priority="81" operator="equal">
      <formula>"X"</formula>
    </cfRule>
    <cfRule type="cellIs" dxfId="96" priority="82" operator="equal">
      <formula>"X"</formula>
    </cfRule>
  </conditionalFormatting>
  <conditionalFormatting sqref="M126:M129">
    <cfRule type="cellIs" dxfId="95" priority="83" operator="equal">
      <formula>"X"</formula>
    </cfRule>
    <cfRule type="cellIs" dxfId="94" priority="84" operator="equal">
      <formula>"X"</formula>
    </cfRule>
  </conditionalFormatting>
  <conditionalFormatting sqref="M136:M137">
    <cfRule type="cellIs" dxfId="93" priority="85" operator="equal">
      <formula>"X"</formula>
    </cfRule>
    <cfRule type="cellIs" dxfId="92" priority="86" operator="equal">
      <formula>"X"</formula>
    </cfRule>
  </conditionalFormatting>
  <conditionalFormatting sqref="M139:M140">
    <cfRule type="cellIs" dxfId="91" priority="87" operator="equal">
      <formula>"X"</formula>
    </cfRule>
    <cfRule type="cellIs" dxfId="90" priority="88" operator="equal">
      <formula>"X"</formula>
    </cfRule>
  </conditionalFormatting>
  <conditionalFormatting sqref="M142">
    <cfRule type="cellIs" dxfId="89" priority="89" operator="equal">
      <formula>"X"</formula>
    </cfRule>
    <cfRule type="cellIs" dxfId="88" priority="90" operator="equal">
      <formula>"X"</formula>
    </cfRule>
  </conditionalFormatting>
  <conditionalFormatting sqref="M144">
    <cfRule type="cellIs" dxfId="87" priority="91" operator="equal">
      <formula>"X"</formula>
    </cfRule>
    <cfRule type="cellIs" dxfId="86" priority="92" operator="equal">
      <formula>"X"</formula>
    </cfRule>
  </conditionalFormatting>
  <conditionalFormatting sqref="M151:M152 M154:M155 M159:M160">
    <cfRule type="cellIs" dxfId="85" priority="93" operator="equal">
      <formula>"X"</formula>
    </cfRule>
    <cfRule type="cellIs" dxfId="84" priority="94" operator="equal">
      <formula>"X"</formula>
    </cfRule>
  </conditionalFormatting>
  <conditionalFormatting sqref="M157">
    <cfRule type="cellIs" dxfId="83" priority="95" operator="equal">
      <formula>"X"</formula>
    </cfRule>
    <cfRule type="cellIs" dxfId="82" priority="96" operator="equal">
      <formula>"X"</formula>
    </cfRule>
  </conditionalFormatting>
  <conditionalFormatting sqref="M162:M163">
    <cfRule type="cellIs" dxfId="81" priority="98" operator="equal">
      <formula>"X"</formula>
    </cfRule>
    <cfRule type="cellIs" dxfId="80" priority="14" operator="equal">
      <formula>"X"</formula>
    </cfRule>
    <cfRule type="cellIs" dxfId="79" priority="15" operator="equal">
      <formula>"X"</formula>
    </cfRule>
    <cfRule type="cellIs" dxfId="78" priority="97" operator="equal">
      <formula>"X"</formula>
    </cfRule>
  </conditionalFormatting>
  <conditionalFormatting sqref="M165:M166">
    <cfRule type="cellIs" dxfId="77" priority="9" operator="equal">
      <formula>"X"</formula>
    </cfRule>
    <cfRule type="cellIs" dxfId="76" priority="10" operator="equal">
      <formula>"X"</formula>
    </cfRule>
    <cfRule type="cellIs" dxfId="75" priority="99" operator="equal">
      <formula>"X"</formula>
    </cfRule>
    <cfRule type="cellIs" dxfId="74" priority="12" operator="equal">
      <formula>"X"</formula>
    </cfRule>
    <cfRule type="cellIs" dxfId="73" priority="13" operator="equal">
      <formula>"X"</formula>
    </cfRule>
    <cfRule type="cellIs" dxfId="72" priority="100" operator="equal">
      <formula>"X"</formula>
    </cfRule>
  </conditionalFormatting>
  <conditionalFormatting sqref="M168:M169">
    <cfRule type="cellIs" dxfId="71" priority="4" operator="equal">
      <formula>"X"</formula>
    </cfRule>
    <cfRule type="cellIs" dxfId="70" priority="5" operator="equal">
      <formula>"X"</formula>
    </cfRule>
    <cfRule type="cellIs" dxfId="69" priority="7" operator="equal">
      <formula>"X"</formula>
    </cfRule>
    <cfRule type="cellIs" dxfId="68" priority="8" operator="equal">
      <formula>"X"</formula>
    </cfRule>
    <cfRule type="cellIs" dxfId="67" priority="101" operator="equal">
      <formula>"X"</formula>
    </cfRule>
    <cfRule type="cellIs" dxfId="66" priority="102" operator="equal">
      <formula>"X"</formula>
    </cfRule>
  </conditionalFormatting>
  <conditionalFormatting sqref="M176:M177 M179">
    <cfRule type="cellIs" dxfId="65" priority="103" operator="equal">
      <formula>"X"</formula>
    </cfRule>
    <cfRule type="cellIs" dxfId="64" priority="104" operator="equal">
      <formula>"X"</formula>
    </cfRule>
  </conditionalFormatting>
  <conditionalFormatting sqref="M181">
    <cfRule type="cellIs" dxfId="63" priority="17" operator="equal">
      <formula>"X"</formula>
    </cfRule>
    <cfRule type="cellIs" dxfId="62" priority="105" operator="equal">
      <formula>"X"</formula>
    </cfRule>
    <cfRule type="cellIs" dxfId="61" priority="106" operator="equal">
      <formula>"X"</formula>
    </cfRule>
    <cfRule type="cellIs" dxfId="60" priority="18" operator="equal">
      <formula>"X"</formula>
    </cfRule>
  </conditionalFormatting>
  <conditionalFormatting sqref="M188">
    <cfRule type="cellIs" dxfId="59" priority="107" operator="equal">
      <formula>"X"</formula>
    </cfRule>
    <cfRule type="cellIs" dxfId="58" priority="108" operator="equal">
      <formula>"X"</formula>
    </cfRule>
  </conditionalFormatting>
  <conditionalFormatting sqref="M190 M188 M192:M193">
    <cfRule type="expression" dxfId="57" priority="111">
      <formula>E188:E199="NA"</formula>
    </cfRule>
  </conditionalFormatting>
  <conditionalFormatting sqref="M190">
    <cfRule type="cellIs" dxfId="56" priority="109" operator="equal">
      <formula>"X"</formula>
    </cfRule>
    <cfRule type="cellIs" dxfId="55" priority="110" operator="equal">
      <formula>"X"</formula>
    </cfRule>
  </conditionalFormatting>
  <conditionalFormatting sqref="M192:M193">
    <cfRule type="cellIs" dxfId="54" priority="112" operator="equal">
      <formula>"X"</formula>
    </cfRule>
    <cfRule type="cellIs" dxfId="53" priority="113" operator="equal">
      <formula>"X"</formula>
    </cfRule>
  </conditionalFormatting>
  <conditionalFormatting sqref="M195 M176:T177 M179:T179 M157:T157 M160:T160 M142:T142">
    <cfRule type="expression" dxfId="52" priority="137">
      <formula>E142:E151="NA"</formula>
    </cfRule>
  </conditionalFormatting>
  <conditionalFormatting sqref="M195">
    <cfRule type="cellIs" dxfId="51" priority="114" operator="equal">
      <formula>"X"</formula>
    </cfRule>
    <cfRule type="cellIs" dxfId="50" priority="115" operator="equal">
      <formula>"X"</formula>
    </cfRule>
  </conditionalFormatting>
  <conditionalFormatting sqref="M197">
    <cfRule type="cellIs" dxfId="49" priority="116" operator="equal">
      <formula>"X"</formula>
    </cfRule>
    <cfRule type="cellIs" dxfId="48" priority="117" operator="equal">
      <formula>"X"</formula>
    </cfRule>
    <cfRule type="expression" dxfId="47" priority="118">
      <formula>E197:E204="NA"</formula>
    </cfRule>
  </conditionalFormatting>
  <conditionalFormatting sqref="M24:T34">
    <cfRule type="expression" dxfId="46" priority="3">
      <formula>E24:E56="NA"</formula>
    </cfRule>
  </conditionalFormatting>
  <conditionalFormatting sqref="M45:T54">
    <cfRule type="expression" dxfId="45" priority="119">
      <formula>E45:E77="NA"</formula>
    </cfRule>
  </conditionalFormatting>
  <conditionalFormatting sqref="M61:T66">
    <cfRule type="expression" dxfId="44" priority="120">
      <formula>E61:E93="NA"</formula>
    </cfRule>
  </conditionalFormatting>
  <conditionalFormatting sqref="M68:T73">
    <cfRule type="expression" dxfId="43" priority="121">
      <formula>E68:E99="NA"</formula>
    </cfRule>
  </conditionalFormatting>
  <conditionalFormatting sqref="M75:T80">
    <cfRule type="expression" dxfId="42" priority="122">
      <formula>E75:E102="NA"</formula>
    </cfRule>
  </conditionalFormatting>
  <conditionalFormatting sqref="M82:T87">
    <cfRule type="expression" dxfId="41" priority="123">
      <formula>E82:E105="NA"</formula>
    </cfRule>
  </conditionalFormatting>
  <conditionalFormatting sqref="M89:T94">
    <cfRule type="expression" dxfId="40" priority="124">
      <formula>E89:E108="NA"</formula>
    </cfRule>
  </conditionalFormatting>
  <conditionalFormatting sqref="M101:T101 M104:T104 M107:T107 M110:T110 M113:T113">
    <cfRule type="expression" dxfId="39" priority="125">
      <formula>E101:E102="NA"</formula>
    </cfRule>
  </conditionalFormatting>
  <conditionalFormatting sqref="M102:T102 M105:T105 M108:T108 M111:T111 M114:T114">
    <cfRule type="expression" dxfId="38" priority="126">
      <formula>E102:E104="NA"</formula>
    </cfRule>
  </conditionalFormatting>
  <conditionalFormatting sqref="M121:T124">
    <cfRule type="expression" dxfId="37" priority="127">
      <formula>E121:E126="NA"</formula>
    </cfRule>
  </conditionalFormatting>
  <conditionalFormatting sqref="M126:T129">
    <cfRule type="expression" dxfId="36" priority="128">
      <formula>E126:E131="NA"</formula>
    </cfRule>
  </conditionalFormatting>
  <conditionalFormatting sqref="M137:T137">
    <cfRule type="expression" dxfId="35" priority="129">
      <formula>E137:E146="NA"</formula>
    </cfRule>
  </conditionalFormatting>
  <conditionalFormatting sqref="M139:T139">
    <cfRule type="expression" dxfId="34" priority="130">
      <formula>E139:E146="NA"</formula>
    </cfRule>
  </conditionalFormatting>
  <conditionalFormatting sqref="M140:T140 M136:T136">
    <cfRule type="expression" dxfId="33" priority="131">
      <formula>E136:E144="NA"</formula>
    </cfRule>
  </conditionalFormatting>
  <conditionalFormatting sqref="M144:T144 M199">
    <cfRule type="expression" dxfId="32" priority="132">
      <formula>E144:E149="NA"</formula>
    </cfRule>
  </conditionalFormatting>
  <conditionalFormatting sqref="M151:T151">
    <cfRule type="expression" dxfId="31" priority="133">
      <formula>E151:E160="NA"</formula>
    </cfRule>
  </conditionalFormatting>
  <conditionalFormatting sqref="M152:T152">
    <cfRule type="expression" dxfId="30" priority="134">
      <formula>E152:E163="NA"</formula>
    </cfRule>
  </conditionalFormatting>
  <conditionalFormatting sqref="M154:T154">
    <cfRule type="expression" dxfId="29" priority="135">
      <formula>E154:E166="NA"</formula>
    </cfRule>
  </conditionalFormatting>
  <conditionalFormatting sqref="M155:T155">
    <cfRule type="expression" dxfId="28" priority="136">
      <formula>E155:E169="NA"</formula>
    </cfRule>
  </conditionalFormatting>
  <conditionalFormatting sqref="M159:T159">
    <cfRule type="expression" dxfId="27" priority="138">
      <formula>E159:E166="NA"</formula>
    </cfRule>
  </conditionalFormatting>
  <conditionalFormatting sqref="M162:T163">
    <cfRule type="expression" dxfId="26" priority="16">
      <formula>E162:E171="NA"</formula>
    </cfRule>
  </conditionalFormatting>
  <conditionalFormatting sqref="M165:T166">
    <cfRule type="expression" dxfId="25" priority="11">
      <formula>E165:E174="NA"</formula>
    </cfRule>
  </conditionalFormatting>
  <conditionalFormatting sqref="M168:T169">
    <cfRule type="expression" dxfId="24" priority="6">
      <formula>E168:E177="NA"</formula>
    </cfRule>
  </conditionalFormatting>
  <conditionalFormatting sqref="M181:T181">
    <cfRule type="expression" dxfId="23" priority="19">
      <formula>E181:E190="NA"</formula>
    </cfRule>
  </conditionalFormatting>
  <conditionalFormatting sqref="N218:N224">
    <cfRule type="cellIs" dxfId="22" priority="139" operator="equal">
      <formula>"X"</formula>
    </cfRule>
    <cfRule type="cellIs" dxfId="21" priority="140" operator="equal">
      <formula>"X"</formula>
    </cfRule>
  </conditionalFormatting>
  <conditionalFormatting sqref="O266 S266">
    <cfRule type="cellIs" dxfId="20" priority="141" operator="equal">
      <formula>"X"</formula>
    </cfRule>
    <cfRule type="cellIs" dxfId="19" priority="142" operator="equal">
      <formula>"X"</formula>
    </cfRule>
  </conditionalFormatting>
  <conditionalFormatting sqref="P231:P244">
    <cfRule type="cellIs" dxfId="18" priority="143" operator="equal">
      <formula>"X"</formula>
    </cfRule>
    <cfRule type="cellIs" dxfId="17" priority="144" operator="equal">
      <formula>"X"</formula>
    </cfRule>
  </conditionalFormatting>
  <conditionalFormatting sqref="P251:P261">
    <cfRule type="cellIs" dxfId="16" priority="145" operator="equal">
      <formula>"X"</formula>
    </cfRule>
    <cfRule type="cellIs" dxfId="15" priority="146" operator="equal">
      <formula>"X"</formula>
    </cfRule>
  </conditionalFormatting>
  <conditionalFormatting sqref="S268:S270">
    <cfRule type="cellIs" dxfId="14" priority="147" operator="equal">
      <formula>"X"</formula>
    </cfRule>
    <cfRule type="cellIs" dxfId="13" priority="148" operator="equal">
      <formula>"X"</formula>
    </cfRule>
  </conditionalFormatting>
  <dataValidations count="9">
    <dataValidation type="list" allowBlank="1" showInputMessage="1" showErrorMessage="1" sqref="P12:T12" xr:uid="{FE77937D-403E-4372-9916-B075EE010732}">
      <formula1>"No"</formula1>
    </dataValidation>
    <dataValidation type="list" allowBlank="1" showInputMessage="1" showErrorMessage="1" sqref="P11:T11" xr:uid="{6AAA33B7-6E65-4EEE-89D9-5928F8BA048F}">
      <formula1>"Yes"</formula1>
    </dataValidation>
    <dataValidation type="list" allowBlank="1" showInputMessage="1" showErrorMessage="1" sqref="D3" xr:uid="{9CC22593-31E5-45F8-9F7F-BCE1DD80AFF9}">
      <formula1>"Infrastructure Deployment,Use and Adoption,Planning,Dual: Use and Adoption and Planning,Dual: Infrastructure Deployment and Planning"</formula1>
    </dataValidation>
    <dataValidation type="list" allowBlank="1" showErrorMessage="1" sqref="N218:N224" xr:uid="{00000000-0002-0000-0000-000005000000}">
      <formula1>"Unfunded,Funded"</formula1>
    </dataValidation>
    <dataValidation type="date" operator="greaterThan" allowBlank="1" showErrorMessage="1" sqref="D14" xr:uid="{00000000-0002-0000-0000-000004000000}">
      <formula1>43831</formula1>
    </dataValidation>
    <dataValidation type="list" allowBlank="1" showErrorMessage="1" sqref="C205:C211" xr:uid="{00000000-0002-0000-0000-000003000000}">
      <formula1>"Laptop,Computer,Router,Tablet,Other"</formula1>
    </dataValidation>
    <dataValidation type="date" operator="greaterThan" allowBlank="1" showInputMessage="1" showErrorMessage="1" prompt="The date must be after 2020." sqref="P10 P13:P14 P278" xr:uid="{00000000-0002-0000-0000-000002000000}">
      <formula1>43831</formula1>
    </dataValidation>
    <dataValidation type="date" operator="greaterThan" allowBlank="1" showInputMessage="1" showErrorMessage="1" prompt="The date must be after year 2020." sqref="D13" xr:uid="{00000000-0002-0000-0000-000001000000}">
      <formula1>43831</formula1>
    </dataValidation>
    <dataValidation type="list" allowBlank="1" sqref="C218:C224" xr:uid="{00000000-0002-0000-0000-000000000000}">
      <formula1>"Contractor,Subrecipient,Non-funded Collaborator"</formula1>
    </dataValidation>
  </dataValidation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892B2-B9FC-4DBB-99A0-64C0F2705840}">
  <dimension ref="B1:B17"/>
  <sheetViews>
    <sheetView topLeftCell="A13" workbookViewId="0">
      <selection activeCell="B15" sqref="B15"/>
    </sheetView>
  </sheetViews>
  <sheetFormatPr defaultColWidth="8.88671875" defaultRowHeight="14.4"/>
  <cols>
    <col min="1" max="1" width="2.109375" customWidth="1"/>
    <col min="2" max="2" width="104.33203125" customWidth="1"/>
  </cols>
  <sheetData>
    <row r="1" spans="2:2">
      <c r="B1" s="1"/>
    </row>
    <row r="2" spans="2:2">
      <c r="B2" s="1"/>
    </row>
    <row r="3" spans="2:2">
      <c r="B3" s="1"/>
    </row>
    <row r="4" spans="2:2">
      <c r="B4" s="1"/>
    </row>
    <row r="5" spans="2:2" ht="21">
      <c r="B5" s="5" t="s">
        <v>0</v>
      </c>
    </row>
    <row r="6" spans="2:2" ht="21">
      <c r="B6" s="2"/>
    </row>
    <row r="7" spans="2:2" ht="17.399999999999999">
      <c r="B7" s="19" t="s">
        <v>359</v>
      </c>
    </row>
    <row r="8" spans="2:2">
      <c r="B8" s="20"/>
    </row>
    <row r="9" spans="2:2" ht="32.4" customHeight="1">
      <c r="B9" s="21" t="s">
        <v>360</v>
      </c>
    </row>
    <row r="10" spans="2:2">
      <c r="B10" s="21"/>
    </row>
    <row r="11" spans="2:2" ht="33.9" customHeight="1">
      <c r="B11" s="21" t="s">
        <v>361</v>
      </c>
    </row>
    <row r="12" spans="2:2">
      <c r="B12" s="21"/>
    </row>
    <row r="13" spans="2:2" ht="87.9" customHeight="1">
      <c r="B13" s="21" t="s">
        <v>362</v>
      </c>
    </row>
    <row r="14" spans="2:2">
      <c r="B14" s="21"/>
    </row>
    <row r="15" spans="2:2" ht="48.9" customHeight="1">
      <c r="B15" s="21" t="s">
        <v>363</v>
      </c>
    </row>
    <row r="17" spans="2:2" ht="19.5" customHeight="1">
      <c r="B17" s="21" t="s">
        <v>364</v>
      </c>
    </row>
  </sheetData>
  <sheetProtection algorithmName="SHA-512" hashValue="TDRRkAQVHbTFIdDgEVg6geA0SlG2wUb5Wbioi3AEzZUcMQKSGMhy6m9QY5TAaG6RlpgFR4YCSiUWljqk4z8qWg==" saltValue="NRvaz9y4LSZd1/dFcCNHIg==" spinCount="100000" sheet="1" formatRows="0" insertRows="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E0EA2-B848-4F83-BF60-849E02540C57}">
  <sheetPr>
    <pageSetUpPr fitToPage="1"/>
  </sheetPr>
  <dimension ref="B1:V1000"/>
  <sheetViews>
    <sheetView topLeftCell="A83" workbookViewId="0">
      <selection activeCell="C51" sqref="C51:V51"/>
    </sheetView>
  </sheetViews>
  <sheetFormatPr defaultColWidth="14.44140625" defaultRowHeight="15" customHeight="1"/>
  <cols>
    <col min="1" max="1" width="4.44140625" style="22" customWidth="1"/>
    <col min="2" max="2" width="8.44140625" style="22" customWidth="1"/>
    <col min="3" max="3" width="26.5546875" style="22" customWidth="1"/>
    <col min="4" max="4" width="15.88671875" style="22" customWidth="1"/>
    <col min="5" max="5" width="8.44140625" style="22" customWidth="1"/>
    <col min="6" max="6" width="4.44140625" style="22" customWidth="1"/>
    <col min="7" max="7" width="5.44140625" style="22" customWidth="1"/>
    <col min="8" max="8" width="2.5546875" style="22" customWidth="1"/>
    <col min="9" max="9" width="2.44140625" style="22" customWidth="1"/>
    <col min="10" max="13" width="5.44140625" style="22" customWidth="1"/>
    <col min="14" max="14" width="11.5546875" style="22" customWidth="1"/>
    <col min="15" max="17" width="5.44140625" style="22" customWidth="1"/>
    <col min="18" max="18" width="7.44140625" style="22" customWidth="1"/>
    <col min="19" max="21" width="5.44140625" style="22" customWidth="1"/>
    <col min="22" max="22" width="7.44140625" style="22" customWidth="1"/>
    <col min="23" max="16384" width="14.44140625" style="22"/>
  </cols>
  <sheetData>
    <row r="1" spans="2:22" ht="24.75" customHeight="1" thickBot="1">
      <c r="C1" s="79"/>
      <c r="D1" s="78"/>
      <c r="E1" s="78"/>
      <c r="F1" s="78"/>
      <c r="G1" s="78"/>
      <c r="H1" s="78"/>
      <c r="I1" s="78"/>
      <c r="J1" s="78"/>
      <c r="K1" s="78"/>
      <c r="L1" s="78"/>
      <c r="M1" s="78"/>
      <c r="N1" s="78"/>
      <c r="O1" s="78"/>
      <c r="P1" s="78"/>
      <c r="Q1" s="78"/>
      <c r="R1" s="78"/>
      <c r="S1" s="78"/>
      <c r="T1" s="78"/>
      <c r="U1" s="78"/>
      <c r="V1" s="78"/>
    </row>
    <row r="2" spans="2:22" ht="55.2">
      <c r="C2" s="23"/>
      <c r="D2" s="77" t="s">
        <v>365</v>
      </c>
    </row>
    <row r="3" spans="2:22" ht="24.75" customHeight="1" thickBot="1">
      <c r="C3" s="23"/>
      <c r="D3" s="76" t="s">
        <v>278</v>
      </c>
    </row>
    <row r="4" spans="2:22" ht="18.75" customHeight="1" thickBot="1">
      <c r="B4" s="244" t="s">
        <v>41</v>
      </c>
      <c r="C4" s="230"/>
      <c r="D4" s="230"/>
      <c r="E4" s="230"/>
      <c r="F4" s="230"/>
      <c r="G4" s="230"/>
      <c r="H4" s="230"/>
      <c r="I4" s="230"/>
      <c r="J4" s="230"/>
      <c r="K4" s="230"/>
      <c r="L4" s="230"/>
      <c r="M4" s="230"/>
      <c r="N4" s="230"/>
      <c r="O4" s="230"/>
      <c r="P4" s="230"/>
      <c r="Q4" s="230"/>
      <c r="R4" s="230"/>
      <c r="S4" s="230"/>
      <c r="T4" s="230"/>
      <c r="U4" s="230"/>
      <c r="V4" s="230"/>
    </row>
    <row r="5" spans="2:22" ht="24.75" hidden="1" customHeight="1">
      <c r="C5" s="75"/>
      <c r="D5" s="23"/>
      <c r="E5" s="23"/>
      <c r="F5" s="23"/>
      <c r="G5" s="23"/>
      <c r="H5" s="23"/>
      <c r="I5" s="23"/>
      <c r="J5" s="23"/>
      <c r="K5" s="23"/>
      <c r="L5" s="23"/>
      <c r="M5" s="23"/>
      <c r="N5" s="23"/>
      <c r="O5" s="23"/>
      <c r="P5" s="23"/>
      <c r="Q5" s="23"/>
      <c r="R5" s="23"/>
      <c r="S5" s="23"/>
      <c r="T5" s="23"/>
      <c r="U5" s="23"/>
      <c r="V5" s="23"/>
    </row>
    <row r="6" spans="2:22" ht="24.75" customHeight="1" thickBot="1">
      <c r="B6" s="245" t="s">
        <v>366</v>
      </c>
      <c r="C6" s="246"/>
      <c r="D6" s="246"/>
      <c r="E6" s="246"/>
      <c r="F6" s="246"/>
      <c r="G6" s="246"/>
      <c r="H6" s="246"/>
      <c r="I6" s="246"/>
      <c r="J6" s="246"/>
      <c r="K6" s="246"/>
      <c r="L6" s="246"/>
      <c r="M6" s="246"/>
      <c r="N6" s="246"/>
      <c r="O6" s="246"/>
      <c r="P6" s="246"/>
      <c r="Q6" s="246"/>
      <c r="R6" s="246"/>
      <c r="S6" s="246"/>
      <c r="T6" s="246"/>
      <c r="U6" s="246"/>
      <c r="V6" s="611"/>
    </row>
    <row r="7" spans="2:22" ht="15.75" customHeight="1">
      <c r="B7" s="612" t="s">
        <v>43</v>
      </c>
      <c r="C7" s="227"/>
      <c r="D7" s="227"/>
      <c r="E7" s="227"/>
      <c r="F7" s="227"/>
      <c r="G7" s="227"/>
      <c r="H7" s="227"/>
      <c r="I7" s="227"/>
      <c r="J7" s="227"/>
      <c r="K7" s="227"/>
      <c r="L7" s="227"/>
      <c r="M7" s="227"/>
      <c r="N7" s="227"/>
      <c r="O7" s="227"/>
      <c r="P7" s="227"/>
      <c r="Q7" s="227"/>
      <c r="R7" s="227"/>
      <c r="S7" s="227"/>
      <c r="T7" s="227"/>
      <c r="U7" s="227"/>
      <c r="V7" s="228"/>
    </row>
    <row r="8" spans="2:22" ht="15.75" customHeight="1" thickBot="1">
      <c r="B8" s="232"/>
      <c r="C8" s="233"/>
      <c r="D8" s="233"/>
      <c r="E8" s="233"/>
      <c r="F8" s="233"/>
      <c r="G8" s="233"/>
      <c r="H8" s="233"/>
      <c r="I8" s="233"/>
      <c r="J8" s="233"/>
      <c r="K8" s="233"/>
      <c r="L8" s="233"/>
      <c r="M8" s="233"/>
      <c r="N8" s="233"/>
      <c r="O8" s="233"/>
      <c r="P8" s="233"/>
      <c r="Q8" s="233"/>
      <c r="R8" s="233"/>
      <c r="S8" s="233"/>
      <c r="T8" s="233"/>
      <c r="U8" s="233"/>
      <c r="V8" s="234"/>
    </row>
    <row r="9" spans="2:22" ht="18" customHeight="1">
      <c r="B9" s="613" t="s">
        <v>44</v>
      </c>
      <c r="C9" s="66" t="s">
        <v>45</v>
      </c>
      <c r="D9" s="614" t="s">
        <v>367</v>
      </c>
      <c r="E9" s="253"/>
      <c r="F9" s="253"/>
      <c r="G9" s="253"/>
      <c r="H9" s="253"/>
      <c r="I9" s="615"/>
      <c r="J9" s="255" t="s">
        <v>47</v>
      </c>
      <c r="K9" s="256"/>
      <c r="L9" s="256"/>
      <c r="M9" s="256"/>
      <c r="N9" s="257"/>
      <c r="O9" s="252" t="s">
        <v>48</v>
      </c>
      <c r="P9" s="253"/>
      <c r="Q9" s="253"/>
      <c r="R9" s="253"/>
      <c r="S9" s="253"/>
      <c r="T9" s="253"/>
      <c r="U9" s="253"/>
      <c r="V9" s="254"/>
    </row>
    <row r="10" spans="2:22" ht="33.75" customHeight="1">
      <c r="B10" s="229"/>
      <c r="C10" s="65" t="s">
        <v>49</v>
      </c>
      <c r="D10" s="235" t="s">
        <v>368</v>
      </c>
      <c r="E10" s="236"/>
      <c r="F10" s="236"/>
      <c r="G10" s="236"/>
      <c r="H10" s="236"/>
      <c r="I10" s="242"/>
      <c r="J10" s="258" t="s">
        <v>51</v>
      </c>
      <c r="K10" s="259"/>
      <c r="L10" s="259"/>
      <c r="M10" s="259"/>
      <c r="N10" s="260"/>
      <c r="O10" s="214">
        <v>46023</v>
      </c>
      <c r="P10" s="215"/>
      <c r="Q10" s="215"/>
      <c r="R10" s="215"/>
      <c r="S10" s="215"/>
      <c r="T10" s="215"/>
      <c r="U10" s="215"/>
      <c r="V10" s="216"/>
    </row>
    <row r="11" spans="2:22" ht="18" customHeight="1">
      <c r="B11" s="229"/>
      <c r="C11" s="65" t="s">
        <v>52</v>
      </c>
      <c r="D11" s="235" t="s">
        <v>53</v>
      </c>
      <c r="E11" s="236"/>
      <c r="F11" s="236"/>
      <c r="G11" s="236"/>
      <c r="H11" s="236"/>
      <c r="I11" s="242"/>
      <c r="J11" s="261"/>
      <c r="K11" s="230"/>
      <c r="L11" s="230"/>
      <c r="M11" s="230"/>
      <c r="N11" s="262"/>
      <c r="O11" s="217"/>
      <c r="P11" s="218"/>
      <c r="Q11" s="218"/>
      <c r="R11" s="218"/>
      <c r="S11" s="218"/>
      <c r="T11" s="218"/>
      <c r="U11" s="218"/>
      <c r="V11" s="219"/>
    </row>
    <row r="12" spans="2:22" ht="18" customHeight="1">
      <c r="B12" s="229"/>
      <c r="C12" s="74" t="s">
        <v>54</v>
      </c>
      <c r="D12" s="235">
        <v>123456789</v>
      </c>
      <c r="E12" s="236"/>
      <c r="F12" s="236"/>
      <c r="G12" s="236"/>
      <c r="H12" s="236"/>
      <c r="I12" s="242"/>
      <c r="J12" s="263"/>
      <c r="K12" s="264"/>
      <c r="L12" s="264"/>
      <c r="M12" s="264"/>
      <c r="N12" s="265"/>
      <c r="O12" s="220"/>
      <c r="P12" s="221"/>
      <c r="Q12" s="221"/>
      <c r="R12" s="221"/>
      <c r="S12" s="221"/>
      <c r="T12" s="221"/>
      <c r="U12" s="221"/>
      <c r="V12" s="222"/>
    </row>
    <row r="13" spans="2:22" ht="31.5" customHeight="1">
      <c r="B13" s="229"/>
      <c r="C13" s="73" t="s">
        <v>55</v>
      </c>
      <c r="D13" s="267">
        <v>45658</v>
      </c>
      <c r="E13" s="236"/>
      <c r="F13" s="236"/>
      <c r="G13" s="236"/>
      <c r="H13" s="236"/>
      <c r="I13" s="242"/>
      <c r="J13" s="266" t="s">
        <v>56</v>
      </c>
      <c r="K13" s="169"/>
      <c r="L13" s="169"/>
      <c r="M13" s="169"/>
      <c r="N13" s="162"/>
      <c r="O13" s="267">
        <v>46022</v>
      </c>
      <c r="P13" s="236"/>
      <c r="Q13" s="236"/>
      <c r="R13" s="236"/>
      <c r="S13" s="236"/>
      <c r="T13" s="236"/>
      <c r="U13" s="236"/>
      <c r="V13" s="268"/>
    </row>
    <row r="14" spans="2:22" ht="34.5" customHeight="1" thickBot="1">
      <c r="B14" s="232"/>
      <c r="C14" s="72" t="s">
        <v>57</v>
      </c>
      <c r="D14" s="616">
        <v>45658</v>
      </c>
      <c r="E14" s="224"/>
      <c r="F14" s="224"/>
      <c r="G14" s="224"/>
      <c r="H14" s="224"/>
      <c r="I14" s="558"/>
      <c r="J14" s="617" t="s">
        <v>58</v>
      </c>
      <c r="K14" s="270"/>
      <c r="L14" s="270"/>
      <c r="M14" s="270"/>
      <c r="N14" s="270"/>
      <c r="O14" s="223">
        <v>46022</v>
      </c>
      <c r="P14" s="224"/>
      <c r="Q14" s="224"/>
      <c r="R14" s="224"/>
      <c r="S14" s="224"/>
      <c r="T14" s="224"/>
      <c r="U14" s="224"/>
      <c r="V14" s="225"/>
    </row>
    <row r="15" spans="2:22" ht="14.4">
      <c r="B15" s="577">
        <v>1</v>
      </c>
      <c r="C15" s="591" t="s">
        <v>369</v>
      </c>
      <c r="D15" s="592"/>
      <c r="E15" s="592"/>
      <c r="F15" s="592"/>
      <c r="G15" s="592"/>
      <c r="H15" s="592"/>
      <c r="I15" s="592"/>
      <c r="J15" s="592"/>
      <c r="K15" s="592"/>
      <c r="L15" s="592"/>
      <c r="M15" s="592"/>
      <c r="N15" s="592"/>
      <c r="O15" s="592"/>
      <c r="P15" s="592"/>
      <c r="Q15" s="592"/>
      <c r="R15" s="592"/>
      <c r="S15" s="592"/>
      <c r="T15" s="592"/>
      <c r="U15" s="592"/>
      <c r="V15" s="593"/>
    </row>
    <row r="16" spans="2:22" ht="66" customHeight="1">
      <c r="B16" s="201"/>
      <c r="C16" s="582"/>
      <c r="D16" s="582"/>
      <c r="E16" s="582"/>
      <c r="F16" s="582"/>
      <c r="G16" s="582"/>
      <c r="H16" s="582"/>
      <c r="I16" s="582"/>
      <c r="J16" s="582"/>
      <c r="K16" s="582"/>
      <c r="L16" s="582"/>
      <c r="M16" s="582"/>
      <c r="N16" s="582"/>
      <c r="O16" s="582"/>
      <c r="P16" s="582"/>
      <c r="Q16" s="582"/>
      <c r="R16" s="582"/>
      <c r="S16" s="582"/>
      <c r="T16" s="582"/>
      <c r="U16" s="582"/>
      <c r="V16" s="583"/>
    </row>
    <row r="17" spans="2:22" ht="14.4">
      <c r="B17" s="201"/>
      <c r="C17" s="578" t="s">
        <v>370</v>
      </c>
      <c r="D17" s="215"/>
      <c r="E17" s="215"/>
      <c r="F17" s="215"/>
      <c r="G17" s="215"/>
      <c r="H17" s="215"/>
      <c r="I17" s="215"/>
      <c r="J17" s="215"/>
      <c r="K17" s="215"/>
      <c r="L17" s="215"/>
      <c r="M17" s="215"/>
      <c r="N17" s="215"/>
      <c r="O17" s="215"/>
      <c r="P17" s="215"/>
      <c r="Q17" s="215"/>
      <c r="R17" s="215"/>
      <c r="S17" s="215"/>
      <c r="T17" s="215"/>
      <c r="U17" s="215"/>
      <c r="V17" s="216"/>
    </row>
    <row r="18" spans="2:22" ht="14.4">
      <c r="B18" s="201"/>
      <c r="C18" s="218"/>
      <c r="D18" s="218"/>
      <c r="E18" s="218"/>
      <c r="F18" s="218"/>
      <c r="G18" s="218"/>
      <c r="H18" s="218"/>
      <c r="I18" s="218"/>
      <c r="J18" s="218"/>
      <c r="K18" s="218"/>
      <c r="L18" s="218"/>
      <c r="M18" s="218"/>
      <c r="N18" s="218"/>
      <c r="O18" s="218"/>
      <c r="P18" s="218"/>
      <c r="Q18" s="218"/>
      <c r="R18" s="218"/>
      <c r="S18" s="218"/>
      <c r="T18" s="218"/>
      <c r="U18" s="218"/>
      <c r="V18" s="219"/>
    </row>
    <row r="19" spans="2:22" ht="15.75" customHeight="1">
      <c r="B19" s="201"/>
      <c r="C19" s="218"/>
      <c r="D19" s="218"/>
      <c r="E19" s="218"/>
      <c r="F19" s="218"/>
      <c r="G19" s="218"/>
      <c r="H19" s="218"/>
      <c r="I19" s="218"/>
      <c r="J19" s="218"/>
      <c r="K19" s="218"/>
      <c r="L19" s="218"/>
      <c r="M19" s="218"/>
      <c r="N19" s="218"/>
      <c r="O19" s="218"/>
      <c r="P19" s="218"/>
      <c r="Q19" s="218"/>
      <c r="R19" s="218"/>
      <c r="S19" s="218"/>
      <c r="T19" s="218"/>
      <c r="U19" s="218"/>
      <c r="V19" s="219"/>
    </row>
    <row r="20" spans="2:22" ht="15" customHeight="1" thickBot="1">
      <c r="B20" s="202"/>
      <c r="C20" s="221"/>
      <c r="D20" s="221"/>
      <c r="E20" s="221"/>
      <c r="F20" s="221"/>
      <c r="G20" s="221"/>
      <c r="H20" s="221"/>
      <c r="I20" s="221"/>
      <c r="J20" s="221"/>
      <c r="K20" s="221"/>
      <c r="L20" s="221"/>
      <c r="M20" s="221"/>
      <c r="N20" s="221"/>
      <c r="O20" s="221"/>
      <c r="P20" s="221"/>
      <c r="Q20" s="221"/>
      <c r="R20" s="221"/>
      <c r="S20" s="221"/>
      <c r="T20" s="221"/>
      <c r="U20" s="221"/>
      <c r="V20" s="222"/>
    </row>
    <row r="21" spans="2:22" ht="6.6" customHeight="1">
      <c r="B21" s="481">
        <v>2</v>
      </c>
      <c r="C21" s="594" t="s">
        <v>371</v>
      </c>
      <c r="D21" s="595"/>
      <c r="E21" s="595"/>
      <c r="F21" s="595"/>
      <c r="G21" s="595"/>
      <c r="H21" s="595"/>
      <c r="I21" s="595"/>
      <c r="J21" s="595"/>
      <c r="K21" s="595"/>
      <c r="L21" s="595"/>
      <c r="M21" s="595"/>
      <c r="N21" s="595"/>
      <c r="O21" s="595"/>
      <c r="P21" s="595"/>
      <c r="Q21" s="595"/>
      <c r="R21" s="595"/>
      <c r="S21" s="595"/>
      <c r="T21" s="595"/>
      <c r="U21" s="595"/>
      <c r="V21" s="596"/>
    </row>
    <row r="22" spans="2:22" ht="1.5" customHeight="1">
      <c r="B22" s="201"/>
      <c r="C22" s="597"/>
      <c r="D22" s="597"/>
      <c r="E22" s="597"/>
      <c r="F22" s="597"/>
      <c r="G22" s="597"/>
      <c r="H22" s="597"/>
      <c r="I22" s="597"/>
      <c r="J22" s="597"/>
      <c r="K22" s="597"/>
      <c r="L22" s="597"/>
      <c r="M22" s="597"/>
      <c r="N22" s="597"/>
      <c r="O22" s="597"/>
      <c r="P22" s="597"/>
      <c r="Q22" s="597"/>
      <c r="R22" s="597"/>
      <c r="S22" s="597"/>
      <c r="T22" s="597"/>
      <c r="U22" s="597"/>
      <c r="V22" s="598"/>
    </row>
    <row r="23" spans="2:22" ht="2.4" customHeight="1">
      <c r="B23" s="201"/>
      <c r="C23" s="599"/>
      <c r="D23" s="595"/>
      <c r="E23" s="595"/>
      <c r="F23" s="595"/>
      <c r="G23" s="595"/>
      <c r="H23" s="595"/>
      <c r="I23" s="595"/>
      <c r="J23" s="595"/>
      <c r="K23" s="595"/>
      <c r="L23" s="595"/>
      <c r="M23" s="595"/>
      <c r="N23" s="595"/>
      <c r="O23" s="595"/>
      <c r="P23" s="595"/>
      <c r="Q23" s="595"/>
      <c r="R23" s="595"/>
      <c r="S23" s="595"/>
      <c r="T23" s="595"/>
      <c r="U23" s="595"/>
      <c r="V23" s="596"/>
    </row>
    <row r="24" spans="2:22" ht="1.5" customHeight="1">
      <c r="B24" s="201"/>
      <c r="C24" s="600"/>
      <c r="D24" s="600"/>
      <c r="E24" s="600"/>
      <c r="F24" s="600"/>
      <c r="G24" s="600"/>
      <c r="H24" s="600"/>
      <c r="I24" s="600"/>
      <c r="J24" s="600"/>
      <c r="K24" s="600"/>
      <c r="L24" s="600"/>
      <c r="M24" s="600"/>
      <c r="N24" s="600"/>
      <c r="O24" s="600"/>
      <c r="P24" s="600"/>
      <c r="Q24" s="600"/>
      <c r="R24" s="600"/>
      <c r="S24" s="600"/>
      <c r="T24" s="600"/>
      <c r="U24" s="600"/>
      <c r="V24" s="601"/>
    </row>
    <row r="25" spans="2:22" ht="3" customHeight="1" thickBot="1">
      <c r="B25" s="201"/>
      <c r="C25" s="600"/>
      <c r="D25" s="600"/>
      <c r="E25" s="600"/>
      <c r="F25" s="600"/>
      <c r="G25" s="600"/>
      <c r="H25" s="600"/>
      <c r="I25" s="600"/>
      <c r="J25" s="600"/>
      <c r="K25" s="600"/>
      <c r="L25" s="600"/>
      <c r="M25" s="600"/>
      <c r="N25" s="600"/>
      <c r="O25" s="600"/>
      <c r="P25" s="600"/>
      <c r="Q25" s="600"/>
      <c r="R25" s="600"/>
      <c r="S25" s="600"/>
      <c r="T25" s="600"/>
      <c r="U25" s="600"/>
      <c r="V25" s="601"/>
    </row>
    <row r="26" spans="2:22" ht="15.75" hidden="1" customHeight="1">
      <c r="B26" s="202"/>
      <c r="C26" s="597"/>
      <c r="D26" s="597"/>
      <c r="E26" s="597"/>
      <c r="F26" s="597"/>
      <c r="G26" s="597"/>
      <c r="H26" s="597"/>
      <c r="I26" s="597"/>
      <c r="J26" s="597"/>
      <c r="K26" s="597"/>
      <c r="L26" s="597"/>
      <c r="M26" s="597"/>
      <c r="N26" s="597"/>
      <c r="O26" s="597"/>
      <c r="P26" s="597"/>
      <c r="Q26" s="597"/>
      <c r="R26" s="597"/>
      <c r="S26" s="597"/>
      <c r="T26" s="597"/>
      <c r="U26" s="597"/>
      <c r="V26" s="598"/>
    </row>
    <row r="27" spans="2:22" ht="15.75" customHeight="1">
      <c r="B27" s="481">
        <v>3</v>
      </c>
      <c r="C27" s="579" t="s">
        <v>372</v>
      </c>
      <c r="D27" s="580"/>
      <c r="E27" s="580"/>
      <c r="F27" s="580"/>
      <c r="G27" s="580"/>
      <c r="H27" s="580"/>
      <c r="I27" s="580"/>
      <c r="J27" s="580"/>
      <c r="K27" s="580"/>
      <c r="L27" s="580"/>
      <c r="M27" s="580"/>
      <c r="N27" s="580"/>
      <c r="O27" s="580"/>
      <c r="P27" s="580"/>
      <c r="Q27" s="580"/>
      <c r="R27" s="580"/>
      <c r="S27" s="580"/>
      <c r="T27" s="580"/>
      <c r="U27" s="580"/>
      <c r="V27" s="581"/>
    </row>
    <row r="28" spans="2:22" ht="33.9" customHeight="1">
      <c r="B28" s="201"/>
      <c r="C28" s="582"/>
      <c r="D28" s="582"/>
      <c r="E28" s="582"/>
      <c r="F28" s="582"/>
      <c r="G28" s="582"/>
      <c r="H28" s="582"/>
      <c r="I28" s="582"/>
      <c r="J28" s="582"/>
      <c r="K28" s="582"/>
      <c r="L28" s="582"/>
      <c r="M28" s="582"/>
      <c r="N28" s="582"/>
      <c r="O28" s="582"/>
      <c r="P28" s="582"/>
      <c r="Q28" s="582"/>
      <c r="R28" s="582"/>
      <c r="S28" s="582"/>
      <c r="T28" s="582"/>
      <c r="U28" s="582"/>
      <c r="V28" s="583"/>
    </row>
    <row r="29" spans="2:22" ht="15.75" customHeight="1">
      <c r="B29" s="201"/>
      <c r="C29" s="578" t="s">
        <v>373</v>
      </c>
      <c r="D29" s="215"/>
      <c r="E29" s="215"/>
      <c r="F29" s="215"/>
      <c r="G29" s="215"/>
      <c r="H29" s="215"/>
      <c r="I29" s="215"/>
      <c r="J29" s="215"/>
      <c r="K29" s="215"/>
      <c r="L29" s="215"/>
      <c r="M29" s="215"/>
      <c r="N29" s="215"/>
      <c r="O29" s="215"/>
      <c r="P29" s="215"/>
      <c r="Q29" s="215"/>
      <c r="R29" s="215"/>
      <c r="S29" s="215"/>
      <c r="T29" s="215"/>
      <c r="U29" s="215"/>
      <c r="V29" s="216"/>
    </row>
    <row r="30" spans="2:22" ht="15.75" customHeight="1">
      <c r="B30" s="201"/>
      <c r="C30" s="218"/>
      <c r="D30" s="218"/>
      <c r="E30" s="218"/>
      <c r="F30" s="218"/>
      <c r="G30" s="218"/>
      <c r="H30" s="218"/>
      <c r="I30" s="218"/>
      <c r="J30" s="218"/>
      <c r="K30" s="218"/>
      <c r="L30" s="218"/>
      <c r="M30" s="218"/>
      <c r="N30" s="218"/>
      <c r="O30" s="218"/>
      <c r="P30" s="218"/>
      <c r="Q30" s="218"/>
      <c r="R30" s="218"/>
      <c r="S30" s="218"/>
      <c r="T30" s="218"/>
      <c r="U30" s="218"/>
      <c r="V30" s="219"/>
    </row>
    <row r="31" spans="2:22" ht="15.75" customHeight="1">
      <c r="B31" s="201"/>
      <c r="C31" s="218"/>
      <c r="D31" s="218"/>
      <c r="E31" s="218"/>
      <c r="F31" s="218"/>
      <c r="G31" s="218"/>
      <c r="H31" s="218"/>
      <c r="I31" s="218"/>
      <c r="J31" s="218"/>
      <c r="K31" s="218"/>
      <c r="L31" s="218"/>
      <c r="M31" s="218"/>
      <c r="N31" s="218"/>
      <c r="O31" s="218"/>
      <c r="P31" s="218"/>
      <c r="Q31" s="218"/>
      <c r="R31" s="218"/>
      <c r="S31" s="218"/>
      <c r="T31" s="218"/>
      <c r="U31" s="218"/>
      <c r="V31" s="219"/>
    </row>
    <row r="32" spans="2:22" ht="15" customHeight="1" thickBot="1">
      <c r="B32" s="202"/>
      <c r="C32" s="221"/>
      <c r="D32" s="221"/>
      <c r="E32" s="221"/>
      <c r="F32" s="221"/>
      <c r="G32" s="221"/>
      <c r="H32" s="221"/>
      <c r="I32" s="221"/>
      <c r="J32" s="221"/>
      <c r="K32" s="221"/>
      <c r="L32" s="221"/>
      <c r="M32" s="221"/>
      <c r="N32" s="221"/>
      <c r="O32" s="221"/>
      <c r="P32" s="221"/>
      <c r="Q32" s="221"/>
      <c r="R32" s="221"/>
      <c r="S32" s="221"/>
      <c r="T32" s="221"/>
      <c r="U32" s="221"/>
      <c r="V32" s="222"/>
    </row>
    <row r="33" spans="2:22" ht="15.75" customHeight="1">
      <c r="B33" s="481">
        <v>4</v>
      </c>
      <c r="C33" s="579" t="s">
        <v>374</v>
      </c>
      <c r="D33" s="580"/>
      <c r="E33" s="580"/>
      <c r="F33" s="580"/>
      <c r="G33" s="580"/>
      <c r="H33" s="580"/>
      <c r="I33" s="580"/>
      <c r="J33" s="580"/>
      <c r="K33" s="580"/>
      <c r="L33" s="580"/>
      <c r="M33" s="580"/>
      <c r="N33" s="580"/>
      <c r="O33" s="580"/>
      <c r="P33" s="580"/>
      <c r="Q33" s="580"/>
      <c r="R33" s="580"/>
      <c r="S33" s="580"/>
      <c r="T33" s="580"/>
      <c r="U33" s="580"/>
      <c r="V33" s="581"/>
    </row>
    <row r="34" spans="2:22" ht="27" customHeight="1">
      <c r="B34" s="201"/>
      <c r="C34" s="582"/>
      <c r="D34" s="582"/>
      <c r="E34" s="582"/>
      <c r="F34" s="582"/>
      <c r="G34" s="582"/>
      <c r="H34" s="582"/>
      <c r="I34" s="582"/>
      <c r="J34" s="582"/>
      <c r="K34" s="582"/>
      <c r="L34" s="582"/>
      <c r="M34" s="582"/>
      <c r="N34" s="582"/>
      <c r="O34" s="582"/>
      <c r="P34" s="582"/>
      <c r="Q34" s="582"/>
      <c r="R34" s="582"/>
      <c r="S34" s="582"/>
      <c r="T34" s="582"/>
      <c r="U34" s="582"/>
      <c r="V34" s="583"/>
    </row>
    <row r="35" spans="2:22" ht="15.75" customHeight="1">
      <c r="B35" s="201"/>
      <c r="C35" s="578" t="s">
        <v>375</v>
      </c>
      <c r="D35" s="215"/>
      <c r="E35" s="215"/>
      <c r="F35" s="215"/>
      <c r="G35" s="215"/>
      <c r="H35" s="215"/>
      <c r="I35" s="215"/>
      <c r="J35" s="215"/>
      <c r="K35" s="215"/>
      <c r="L35" s="215"/>
      <c r="M35" s="215"/>
      <c r="N35" s="215"/>
      <c r="O35" s="215"/>
      <c r="P35" s="215"/>
      <c r="Q35" s="215"/>
      <c r="R35" s="215"/>
      <c r="S35" s="215"/>
      <c r="T35" s="215"/>
      <c r="U35" s="215"/>
      <c r="V35" s="216"/>
    </row>
    <row r="36" spans="2:22" ht="15.75" customHeight="1">
      <c r="B36" s="201"/>
      <c r="C36" s="218"/>
      <c r="D36" s="218"/>
      <c r="E36" s="218"/>
      <c r="F36" s="218"/>
      <c r="G36" s="218"/>
      <c r="H36" s="218"/>
      <c r="I36" s="218"/>
      <c r="J36" s="218"/>
      <c r="K36" s="218"/>
      <c r="L36" s="218"/>
      <c r="M36" s="218"/>
      <c r="N36" s="218"/>
      <c r="O36" s="218"/>
      <c r="P36" s="218"/>
      <c r="Q36" s="218"/>
      <c r="R36" s="218"/>
      <c r="S36" s="218"/>
      <c r="T36" s="218"/>
      <c r="U36" s="218"/>
      <c r="V36" s="219"/>
    </row>
    <row r="37" spans="2:22" ht="15.75" customHeight="1">
      <c r="B37" s="201"/>
      <c r="C37" s="218"/>
      <c r="D37" s="218"/>
      <c r="E37" s="218"/>
      <c r="F37" s="218"/>
      <c r="G37" s="218"/>
      <c r="H37" s="218"/>
      <c r="I37" s="218"/>
      <c r="J37" s="218"/>
      <c r="K37" s="218"/>
      <c r="L37" s="218"/>
      <c r="M37" s="218"/>
      <c r="N37" s="218"/>
      <c r="O37" s="218"/>
      <c r="P37" s="218"/>
      <c r="Q37" s="218"/>
      <c r="R37" s="218"/>
      <c r="S37" s="218"/>
      <c r="T37" s="218"/>
      <c r="U37" s="218"/>
      <c r="V37" s="219"/>
    </row>
    <row r="38" spans="2:22" ht="15.75" customHeight="1" thickBot="1">
      <c r="B38" s="202"/>
      <c r="C38" s="221"/>
      <c r="D38" s="221"/>
      <c r="E38" s="221"/>
      <c r="F38" s="221"/>
      <c r="G38" s="221"/>
      <c r="H38" s="221"/>
      <c r="I38" s="221"/>
      <c r="J38" s="221"/>
      <c r="K38" s="221"/>
      <c r="L38" s="221"/>
      <c r="M38" s="221"/>
      <c r="N38" s="221"/>
      <c r="O38" s="221"/>
      <c r="P38" s="221"/>
      <c r="Q38" s="221"/>
      <c r="R38" s="221"/>
      <c r="S38" s="221"/>
      <c r="T38" s="221"/>
      <c r="U38" s="221"/>
      <c r="V38" s="222"/>
    </row>
    <row r="39" spans="2:22" ht="23.4" customHeight="1">
      <c r="B39" s="481">
        <v>5</v>
      </c>
      <c r="C39" s="579" t="s">
        <v>376</v>
      </c>
      <c r="D39" s="580"/>
      <c r="E39" s="580"/>
      <c r="F39" s="580"/>
      <c r="G39" s="580"/>
      <c r="H39" s="580"/>
      <c r="I39" s="580"/>
      <c r="J39" s="580"/>
      <c r="K39" s="580"/>
      <c r="L39" s="580"/>
      <c r="M39" s="580"/>
      <c r="N39" s="580"/>
      <c r="O39" s="580"/>
      <c r="P39" s="580"/>
      <c r="Q39" s="580"/>
      <c r="R39" s="580"/>
      <c r="S39" s="580"/>
      <c r="T39" s="580"/>
      <c r="U39" s="580"/>
      <c r="V39" s="581"/>
    </row>
    <row r="40" spans="2:22" ht="23.1" customHeight="1">
      <c r="B40" s="201"/>
      <c r="C40" s="582"/>
      <c r="D40" s="582"/>
      <c r="E40" s="582"/>
      <c r="F40" s="582"/>
      <c r="G40" s="582"/>
      <c r="H40" s="582"/>
      <c r="I40" s="582"/>
      <c r="J40" s="582"/>
      <c r="K40" s="582"/>
      <c r="L40" s="582"/>
      <c r="M40" s="582"/>
      <c r="N40" s="582"/>
      <c r="O40" s="582"/>
      <c r="P40" s="582"/>
      <c r="Q40" s="582"/>
      <c r="R40" s="582"/>
      <c r="S40" s="582"/>
      <c r="T40" s="582"/>
      <c r="U40" s="582"/>
      <c r="V40" s="583"/>
    </row>
    <row r="41" spans="2:22" ht="15.75" customHeight="1">
      <c r="B41" s="201"/>
      <c r="C41" s="578" t="s">
        <v>176</v>
      </c>
      <c r="D41" s="215"/>
      <c r="E41" s="215"/>
      <c r="F41" s="215"/>
      <c r="G41" s="215"/>
      <c r="H41" s="215"/>
      <c r="I41" s="215"/>
      <c r="J41" s="215"/>
      <c r="K41" s="215"/>
      <c r="L41" s="215"/>
      <c r="M41" s="215"/>
      <c r="N41" s="215"/>
      <c r="O41" s="215"/>
      <c r="P41" s="215"/>
      <c r="Q41" s="215"/>
      <c r="R41" s="215"/>
      <c r="S41" s="215"/>
      <c r="T41" s="215"/>
      <c r="U41" s="215"/>
      <c r="V41" s="216"/>
    </row>
    <row r="42" spans="2:22" ht="15.75" customHeight="1">
      <c r="B42" s="201"/>
      <c r="C42" s="218"/>
      <c r="D42" s="218"/>
      <c r="E42" s="218"/>
      <c r="F42" s="218"/>
      <c r="G42" s="218"/>
      <c r="H42" s="218"/>
      <c r="I42" s="218"/>
      <c r="J42" s="218"/>
      <c r="K42" s="218"/>
      <c r="L42" s="218"/>
      <c r="M42" s="218"/>
      <c r="N42" s="218"/>
      <c r="O42" s="218"/>
      <c r="P42" s="218"/>
      <c r="Q42" s="218"/>
      <c r="R42" s="218"/>
      <c r="S42" s="218"/>
      <c r="T42" s="218"/>
      <c r="U42" s="218"/>
      <c r="V42" s="219"/>
    </row>
    <row r="43" spans="2:22" ht="15.75" customHeight="1">
      <c r="B43" s="201"/>
      <c r="C43" s="218"/>
      <c r="D43" s="218"/>
      <c r="E43" s="218"/>
      <c r="F43" s="218"/>
      <c r="G43" s="218"/>
      <c r="H43" s="218"/>
      <c r="I43" s="218"/>
      <c r="J43" s="218"/>
      <c r="K43" s="218"/>
      <c r="L43" s="218"/>
      <c r="M43" s="218"/>
      <c r="N43" s="218"/>
      <c r="O43" s="218"/>
      <c r="P43" s="218"/>
      <c r="Q43" s="218"/>
      <c r="R43" s="218"/>
      <c r="S43" s="218"/>
      <c r="T43" s="218"/>
      <c r="U43" s="218"/>
      <c r="V43" s="219"/>
    </row>
    <row r="44" spans="2:22" ht="15.75" customHeight="1" thickBot="1">
      <c r="B44" s="202"/>
      <c r="C44" s="221"/>
      <c r="D44" s="221"/>
      <c r="E44" s="221"/>
      <c r="F44" s="221"/>
      <c r="G44" s="221"/>
      <c r="H44" s="221"/>
      <c r="I44" s="221"/>
      <c r="J44" s="221"/>
      <c r="K44" s="221"/>
      <c r="L44" s="221"/>
      <c r="M44" s="221"/>
      <c r="N44" s="221"/>
      <c r="O44" s="221"/>
      <c r="P44" s="221"/>
      <c r="Q44" s="221"/>
      <c r="R44" s="221"/>
      <c r="S44" s="221"/>
      <c r="T44" s="221"/>
      <c r="U44" s="221"/>
      <c r="V44" s="222"/>
    </row>
    <row r="45" spans="2:22" ht="17.100000000000001" customHeight="1">
      <c r="B45" s="481">
        <v>6</v>
      </c>
      <c r="C45" s="579" t="s">
        <v>377</v>
      </c>
      <c r="D45" s="584"/>
      <c r="E45" s="584"/>
      <c r="F45" s="584"/>
      <c r="G45" s="584"/>
      <c r="H45" s="584"/>
      <c r="I45" s="584"/>
      <c r="J45" s="584"/>
      <c r="K45" s="584"/>
      <c r="L45" s="584"/>
      <c r="M45" s="584"/>
      <c r="N45" s="584"/>
      <c r="O45" s="584"/>
      <c r="P45" s="584"/>
      <c r="Q45" s="584"/>
      <c r="R45" s="584"/>
      <c r="S45" s="584"/>
      <c r="T45" s="584"/>
      <c r="U45" s="584"/>
      <c r="V45" s="585"/>
    </row>
    <row r="46" spans="2:22" ht="21.6" customHeight="1">
      <c r="B46" s="201"/>
      <c r="C46" s="586"/>
      <c r="D46" s="586"/>
      <c r="E46" s="586"/>
      <c r="F46" s="586"/>
      <c r="G46" s="586"/>
      <c r="H46" s="586"/>
      <c r="I46" s="586"/>
      <c r="J46" s="586"/>
      <c r="K46" s="586"/>
      <c r="L46" s="586"/>
      <c r="M46" s="586"/>
      <c r="N46" s="586"/>
      <c r="O46" s="586"/>
      <c r="P46" s="586"/>
      <c r="Q46" s="586"/>
      <c r="R46" s="586"/>
      <c r="S46" s="586"/>
      <c r="T46" s="586"/>
      <c r="U46" s="586"/>
      <c r="V46" s="587"/>
    </row>
    <row r="47" spans="2:22" ht="15.75" customHeight="1">
      <c r="B47" s="201"/>
      <c r="C47" s="578" t="s">
        <v>378</v>
      </c>
      <c r="D47" s="215"/>
      <c r="E47" s="215"/>
      <c r="F47" s="215"/>
      <c r="G47" s="215"/>
      <c r="H47" s="215"/>
      <c r="I47" s="215"/>
      <c r="J47" s="215"/>
      <c r="K47" s="215"/>
      <c r="L47" s="215"/>
      <c r="M47" s="215"/>
      <c r="N47" s="215"/>
      <c r="O47" s="215"/>
      <c r="P47" s="215"/>
      <c r="Q47" s="215"/>
      <c r="R47" s="215"/>
      <c r="S47" s="215"/>
      <c r="T47" s="215"/>
      <c r="U47" s="215"/>
      <c r="V47" s="216"/>
    </row>
    <row r="48" spans="2:22" ht="15.75" customHeight="1">
      <c r="B48" s="201"/>
      <c r="C48" s="218"/>
      <c r="D48" s="218"/>
      <c r="E48" s="218"/>
      <c r="F48" s="218"/>
      <c r="G48" s="218"/>
      <c r="H48" s="218"/>
      <c r="I48" s="218"/>
      <c r="J48" s="218"/>
      <c r="K48" s="218"/>
      <c r="L48" s="218"/>
      <c r="M48" s="218"/>
      <c r="N48" s="218"/>
      <c r="O48" s="218"/>
      <c r="P48" s="218"/>
      <c r="Q48" s="218"/>
      <c r="R48" s="218"/>
      <c r="S48" s="218"/>
      <c r="T48" s="218"/>
      <c r="U48" s="218"/>
      <c r="V48" s="219"/>
    </row>
    <row r="49" spans="2:22" ht="15.75" customHeight="1">
      <c r="B49" s="201"/>
      <c r="C49" s="218"/>
      <c r="D49" s="218"/>
      <c r="E49" s="218"/>
      <c r="F49" s="218"/>
      <c r="G49" s="218"/>
      <c r="H49" s="218"/>
      <c r="I49" s="218"/>
      <c r="J49" s="218"/>
      <c r="K49" s="218"/>
      <c r="L49" s="218"/>
      <c r="M49" s="218"/>
      <c r="N49" s="218"/>
      <c r="O49" s="218"/>
      <c r="P49" s="218"/>
      <c r="Q49" s="218"/>
      <c r="R49" s="218"/>
      <c r="S49" s="218"/>
      <c r="T49" s="218"/>
      <c r="U49" s="218"/>
      <c r="V49" s="219"/>
    </row>
    <row r="50" spans="2:22" ht="84.75" customHeight="1" thickBot="1">
      <c r="B50" s="202"/>
      <c r="C50" s="218"/>
      <c r="D50" s="218"/>
      <c r="E50" s="218"/>
      <c r="F50" s="218"/>
      <c r="G50" s="218"/>
      <c r="H50" s="218"/>
      <c r="I50" s="218"/>
      <c r="J50" s="218"/>
      <c r="K50" s="218"/>
      <c r="L50" s="218"/>
      <c r="M50" s="218"/>
      <c r="N50" s="218"/>
      <c r="O50" s="218"/>
      <c r="P50" s="218"/>
      <c r="Q50" s="218"/>
      <c r="R50" s="218"/>
      <c r="S50" s="218"/>
      <c r="T50" s="218"/>
      <c r="U50" s="218"/>
      <c r="V50" s="219"/>
    </row>
    <row r="51" spans="2:22" ht="168" customHeight="1">
      <c r="B51" s="481">
        <v>7</v>
      </c>
      <c r="C51" s="588" t="s">
        <v>379</v>
      </c>
      <c r="D51" s="589"/>
      <c r="E51" s="589"/>
      <c r="F51" s="589"/>
      <c r="G51" s="589"/>
      <c r="H51" s="589"/>
      <c r="I51" s="589"/>
      <c r="J51" s="589"/>
      <c r="K51" s="589"/>
      <c r="L51" s="589"/>
      <c r="M51" s="589"/>
      <c r="N51" s="589"/>
      <c r="O51" s="589"/>
      <c r="P51" s="589"/>
      <c r="Q51" s="589"/>
      <c r="R51" s="589"/>
      <c r="S51" s="589"/>
      <c r="T51" s="589"/>
      <c r="U51" s="589"/>
      <c r="V51" s="590"/>
    </row>
    <row r="52" spans="2:22" ht="15.75" customHeight="1">
      <c r="B52" s="201"/>
      <c r="C52" s="346" t="s">
        <v>380</v>
      </c>
      <c r="D52" s="215"/>
      <c r="E52" s="215"/>
      <c r="F52" s="215"/>
      <c r="G52" s="215"/>
      <c r="H52" s="215"/>
      <c r="I52" s="215"/>
      <c r="J52" s="215"/>
      <c r="K52" s="215"/>
      <c r="L52" s="215"/>
      <c r="M52" s="215"/>
      <c r="N52" s="215"/>
      <c r="O52" s="215"/>
      <c r="P52" s="215"/>
      <c r="Q52" s="215"/>
      <c r="R52" s="215"/>
      <c r="S52" s="215"/>
      <c r="T52" s="215"/>
      <c r="U52" s="215"/>
      <c r="V52" s="216"/>
    </row>
    <row r="53" spans="2:22" ht="15.75" customHeight="1">
      <c r="B53" s="201"/>
      <c r="C53" s="347"/>
      <c r="D53" s="218"/>
      <c r="E53" s="218"/>
      <c r="F53" s="218"/>
      <c r="G53" s="218"/>
      <c r="H53" s="218"/>
      <c r="I53" s="218"/>
      <c r="J53" s="218"/>
      <c r="K53" s="218"/>
      <c r="L53" s="218"/>
      <c r="M53" s="218"/>
      <c r="N53" s="218"/>
      <c r="O53" s="218"/>
      <c r="P53" s="218"/>
      <c r="Q53" s="218"/>
      <c r="R53" s="218"/>
      <c r="S53" s="218"/>
      <c r="T53" s="218"/>
      <c r="U53" s="218"/>
      <c r="V53" s="219"/>
    </row>
    <row r="54" spans="2:22" ht="15.75" customHeight="1">
      <c r="B54" s="201"/>
      <c r="C54" s="347"/>
      <c r="D54" s="218"/>
      <c r="E54" s="218"/>
      <c r="F54" s="218"/>
      <c r="G54" s="218"/>
      <c r="H54" s="218"/>
      <c r="I54" s="218"/>
      <c r="J54" s="218"/>
      <c r="K54" s="218"/>
      <c r="L54" s="218"/>
      <c r="M54" s="218"/>
      <c r="N54" s="218"/>
      <c r="O54" s="218"/>
      <c r="P54" s="218"/>
      <c r="Q54" s="218"/>
      <c r="R54" s="218"/>
      <c r="S54" s="218"/>
      <c r="T54" s="218"/>
      <c r="U54" s="218"/>
      <c r="V54" s="219"/>
    </row>
    <row r="55" spans="2:22" ht="15.75" customHeight="1">
      <c r="B55" s="201"/>
      <c r="C55" s="347"/>
      <c r="D55" s="218"/>
      <c r="E55" s="218"/>
      <c r="F55" s="218"/>
      <c r="G55" s="218"/>
      <c r="H55" s="218"/>
      <c r="I55" s="218"/>
      <c r="J55" s="218"/>
      <c r="K55" s="218"/>
      <c r="L55" s="218"/>
      <c r="M55" s="218"/>
      <c r="N55" s="218"/>
      <c r="O55" s="218"/>
      <c r="P55" s="218"/>
      <c r="Q55" s="218"/>
      <c r="R55" s="218"/>
      <c r="S55" s="218"/>
      <c r="T55" s="218"/>
      <c r="U55" s="218"/>
      <c r="V55" s="219"/>
    </row>
    <row r="56" spans="2:22" ht="15.75" customHeight="1" thickBot="1">
      <c r="B56" s="202"/>
      <c r="C56" s="620"/>
      <c r="D56" s="221"/>
      <c r="E56" s="221"/>
      <c r="F56" s="221"/>
      <c r="G56" s="221"/>
      <c r="H56" s="221"/>
      <c r="I56" s="221"/>
      <c r="J56" s="221"/>
      <c r="K56" s="221"/>
      <c r="L56" s="221"/>
      <c r="M56" s="221"/>
      <c r="N56" s="221"/>
      <c r="O56" s="221"/>
      <c r="P56" s="221"/>
      <c r="Q56" s="221"/>
      <c r="R56" s="221"/>
      <c r="S56" s="221"/>
      <c r="T56" s="221"/>
      <c r="U56" s="221"/>
      <c r="V56" s="222"/>
    </row>
    <row r="57" spans="2:22" ht="18.899999999999999" customHeight="1">
      <c r="B57" s="481">
        <v>8</v>
      </c>
      <c r="C57" s="621" t="s">
        <v>381</v>
      </c>
      <c r="D57" s="580"/>
      <c r="E57" s="580"/>
      <c r="F57" s="580"/>
      <c r="G57" s="580"/>
      <c r="H57" s="580"/>
      <c r="I57" s="580"/>
      <c r="J57" s="580"/>
      <c r="K57" s="580"/>
      <c r="L57" s="580"/>
      <c r="M57" s="580"/>
      <c r="N57" s="580"/>
      <c r="O57" s="580"/>
      <c r="P57" s="580"/>
      <c r="Q57" s="580"/>
      <c r="R57" s="580"/>
      <c r="S57" s="580"/>
      <c r="T57" s="580"/>
      <c r="U57" s="580"/>
      <c r="V57" s="581"/>
    </row>
    <row r="58" spans="2:22" ht="12.9" customHeight="1">
      <c r="B58" s="201"/>
      <c r="C58" s="582"/>
      <c r="D58" s="582"/>
      <c r="E58" s="582"/>
      <c r="F58" s="582"/>
      <c r="G58" s="582"/>
      <c r="H58" s="582"/>
      <c r="I58" s="582"/>
      <c r="J58" s="582"/>
      <c r="K58" s="582"/>
      <c r="L58" s="582"/>
      <c r="M58" s="582"/>
      <c r="N58" s="582"/>
      <c r="O58" s="582"/>
      <c r="P58" s="582"/>
      <c r="Q58" s="582"/>
      <c r="R58" s="582"/>
      <c r="S58" s="582"/>
      <c r="T58" s="582"/>
      <c r="U58" s="582"/>
      <c r="V58" s="583"/>
    </row>
    <row r="59" spans="2:22" ht="15.75" customHeight="1">
      <c r="B59" s="201"/>
      <c r="C59" s="578" t="s">
        <v>382</v>
      </c>
      <c r="D59" s="215"/>
      <c r="E59" s="215"/>
      <c r="F59" s="215"/>
      <c r="G59" s="215"/>
      <c r="H59" s="215"/>
      <c r="I59" s="215"/>
      <c r="J59" s="215"/>
      <c r="K59" s="215"/>
      <c r="L59" s="215"/>
      <c r="M59" s="215"/>
      <c r="N59" s="215"/>
      <c r="O59" s="215"/>
      <c r="P59" s="215"/>
      <c r="Q59" s="215"/>
      <c r="R59" s="215"/>
      <c r="S59" s="215"/>
      <c r="T59" s="215"/>
      <c r="U59" s="215"/>
      <c r="V59" s="216"/>
    </row>
    <row r="60" spans="2:22" ht="15.75" customHeight="1">
      <c r="B60" s="201"/>
      <c r="C60" s="218"/>
      <c r="D60" s="218"/>
      <c r="E60" s="218"/>
      <c r="F60" s="218"/>
      <c r="G60" s="218"/>
      <c r="H60" s="218"/>
      <c r="I60" s="218"/>
      <c r="J60" s="218"/>
      <c r="K60" s="218"/>
      <c r="L60" s="218"/>
      <c r="M60" s="218"/>
      <c r="N60" s="218"/>
      <c r="O60" s="218"/>
      <c r="P60" s="218"/>
      <c r="Q60" s="218"/>
      <c r="R60" s="218"/>
      <c r="S60" s="218"/>
      <c r="T60" s="218"/>
      <c r="U60" s="218"/>
      <c r="V60" s="219"/>
    </row>
    <row r="61" spans="2:22" ht="15.75" customHeight="1">
      <c r="B61" s="201"/>
      <c r="C61" s="218"/>
      <c r="D61" s="218"/>
      <c r="E61" s="218"/>
      <c r="F61" s="218"/>
      <c r="G61" s="218"/>
      <c r="H61" s="218"/>
      <c r="I61" s="218"/>
      <c r="J61" s="218"/>
      <c r="K61" s="218"/>
      <c r="L61" s="218"/>
      <c r="M61" s="218"/>
      <c r="N61" s="218"/>
      <c r="O61" s="218"/>
      <c r="P61" s="218"/>
      <c r="Q61" s="218"/>
      <c r="R61" s="218"/>
      <c r="S61" s="218"/>
      <c r="T61" s="218"/>
      <c r="U61" s="218"/>
      <c r="V61" s="219"/>
    </row>
    <row r="62" spans="2:22" ht="15.75" customHeight="1" thickBot="1">
      <c r="B62" s="202"/>
      <c r="C62" s="221"/>
      <c r="D62" s="221"/>
      <c r="E62" s="221"/>
      <c r="F62" s="221"/>
      <c r="G62" s="221"/>
      <c r="H62" s="221"/>
      <c r="I62" s="221"/>
      <c r="J62" s="221"/>
      <c r="K62" s="221"/>
      <c r="L62" s="221"/>
      <c r="M62" s="221"/>
      <c r="N62" s="221"/>
      <c r="O62" s="221"/>
      <c r="P62" s="221"/>
      <c r="Q62" s="221"/>
      <c r="R62" s="221"/>
      <c r="S62" s="221"/>
      <c r="T62" s="221"/>
      <c r="U62" s="221"/>
      <c r="V62" s="222"/>
    </row>
    <row r="63" spans="2:22" ht="14.25" customHeight="1">
      <c r="B63" s="481">
        <v>9</v>
      </c>
      <c r="C63" s="622" t="s">
        <v>383</v>
      </c>
      <c r="D63" s="584"/>
      <c r="E63" s="584"/>
      <c r="F63" s="584"/>
      <c r="G63" s="584"/>
      <c r="H63" s="584"/>
      <c r="I63" s="584"/>
      <c r="J63" s="584"/>
      <c r="K63" s="584"/>
      <c r="L63" s="584"/>
      <c r="M63" s="584"/>
      <c r="N63" s="584"/>
      <c r="O63" s="584"/>
      <c r="P63" s="584"/>
      <c r="Q63" s="584"/>
      <c r="R63" s="584"/>
      <c r="S63" s="584"/>
      <c r="T63" s="584"/>
      <c r="U63" s="584"/>
      <c r="V63" s="585"/>
    </row>
    <row r="64" spans="2:22" ht="15.75" customHeight="1">
      <c r="B64" s="201"/>
      <c r="C64" s="623"/>
      <c r="D64" s="624"/>
      <c r="E64" s="624"/>
      <c r="F64" s="624"/>
      <c r="G64" s="624"/>
      <c r="H64" s="624"/>
      <c r="I64" s="624"/>
      <c r="J64" s="624"/>
      <c r="K64" s="624"/>
      <c r="L64" s="624"/>
      <c r="M64" s="624"/>
      <c r="N64" s="624"/>
      <c r="O64" s="624"/>
      <c r="P64" s="624"/>
      <c r="Q64" s="624"/>
      <c r="R64" s="624"/>
      <c r="S64" s="624"/>
      <c r="T64" s="624"/>
      <c r="U64" s="624"/>
      <c r="V64" s="625"/>
    </row>
    <row r="65" spans="2:22" ht="14.1" customHeight="1">
      <c r="B65" s="201"/>
      <c r="C65" s="623"/>
      <c r="D65" s="624"/>
      <c r="E65" s="624"/>
      <c r="F65" s="624"/>
      <c r="G65" s="624"/>
      <c r="H65" s="624"/>
      <c r="I65" s="624"/>
      <c r="J65" s="624"/>
      <c r="K65" s="624"/>
      <c r="L65" s="624"/>
      <c r="M65" s="624"/>
      <c r="N65" s="624"/>
      <c r="O65" s="624"/>
      <c r="P65" s="624"/>
      <c r="Q65" s="624"/>
      <c r="R65" s="624"/>
      <c r="S65" s="624"/>
      <c r="T65" s="624"/>
      <c r="U65" s="624"/>
      <c r="V65" s="625"/>
    </row>
    <row r="66" spans="2:22" ht="19.5" customHeight="1">
      <c r="B66" s="201"/>
      <c r="C66" s="623"/>
      <c r="D66" s="624"/>
      <c r="E66" s="624"/>
      <c r="F66" s="624"/>
      <c r="G66" s="624"/>
      <c r="H66" s="624"/>
      <c r="I66" s="624"/>
      <c r="J66" s="624"/>
      <c r="K66" s="624"/>
      <c r="L66" s="624"/>
      <c r="M66" s="624"/>
      <c r="N66" s="624"/>
      <c r="O66" s="624"/>
      <c r="P66" s="624"/>
      <c r="Q66" s="624"/>
      <c r="R66" s="624"/>
      <c r="S66" s="624"/>
      <c r="T66" s="624"/>
      <c r="U66" s="624"/>
      <c r="V66" s="625"/>
    </row>
    <row r="67" spans="2:22" ht="15.75" hidden="1" customHeight="1">
      <c r="B67" s="201"/>
      <c r="C67" s="623"/>
      <c r="D67" s="624"/>
      <c r="E67" s="624"/>
      <c r="F67" s="624"/>
      <c r="G67" s="624"/>
      <c r="H67" s="624"/>
      <c r="I67" s="624"/>
      <c r="J67" s="624"/>
      <c r="K67" s="624"/>
      <c r="L67" s="624"/>
      <c r="M67" s="624"/>
      <c r="N67" s="624"/>
      <c r="O67" s="624"/>
      <c r="P67" s="624"/>
      <c r="Q67" s="624"/>
      <c r="R67" s="624"/>
      <c r="S67" s="624"/>
      <c r="T67" s="624"/>
      <c r="U67" s="624"/>
      <c r="V67" s="625"/>
    </row>
    <row r="68" spans="2:22" ht="6" customHeight="1" thickBot="1">
      <c r="B68" s="202"/>
      <c r="C68" s="626"/>
      <c r="D68" s="586"/>
      <c r="E68" s="586"/>
      <c r="F68" s="586"/>
      <c r="G68" s="586"/>
      <c r="H68" s="586"/>
      <c r="I68" s="586"/>
      <c r="J68" s="586"/>
      <c r="K68" s="586"/>
      <c r="L68" s="586"/>
      <c r="M68" s="586"/>
      <c r="N68" s="586"/>
      <c r="O68" s="586"/>
      <c r="P68" s="586"/>
      <c r="Q68" s="586"/>
      <c r="R68" s="586"/>
      <c r="S68" s="586"/>
      <c r="T68" s="586"/>
      <c r="U68" s="586"/>
      <c r="V68" s="587"/>
    </row>
    <row r="69" spans="2:22" ht="14.25" customHeight="1">
      <c r="B69" s="481">
        <v>10</v>
      </c>
      <c r="C69" s="622" t="s">
        <v>384</v>
      </c>
      <c r="D69" s="584"/>
      <c r="E69" s="584"/>
      <c r="F69" s="584"/>
      <c r="G69" s="584"/>
      <c r="H69" s="584"/>
      <c r="I69" s="584"/>
      <c r="J69" s="584"/>
      <c r="K69" s="584"/>
      <c r="L69" s="584"/>
      <c r="M69" s="584"/>
      <c r="N69" s="584"/>
      <c r="O69" s="584"/>
      <c r="P69" s="584"/>
      <c r="Q69" s="584"/>
      <c r="R69" s="584"/>
      <c r="S69" s="584"/>
      <c r="T69" s="584"/>
      <c r="U69" s="584"/>
      <c r="V69" s="585"/>
    </row>
    <row r="70" spans="2:22" ht="15.75" customHeight="1">
      <c r="B70" s="201"/>
      <c r="C70" s="623"/>
      <c r="D70" s="624"/>
      <c r="E70" s="624"/>
      <c r="F70" s="624"/>
      <c r="G70" s="624"/>
      <c r="H70" s="624"/>
      <c r="I70" s="624"/>
      <c r="J70" s="624"/>
      <c r="K70" s="624"/>
      <c r="L70" s="624"/>
      <c r="M70" s="624"/>
      <c r="N70" s="624"/>
      <c r="O70" s="624"/>
      <c r="P70" s="624"/>
      <c r="Q70" s="624"/>
      <c r="R70" s="624"/>
      <c r="S70" s="624"/>
      <c r="T70" s="624"/>
      <c r="U70" s="624"/>
      <c r="V70" s="625"/>
    </row>
    <row r="71" spans="2:22" ht="15.75" customHeight="1">
      <c r="B71" s="201"/>
      <c r="C71" s="623"/>
      <c r="D71" s="624"/>
      <c r="E71" s="624"/>
      <c r="F71" s="624"/>
      <c r="G71" s="624"/>
      <c r="H71" s="624"/>
      <c r="I71" s="624"/>
      <c r="J71" s="624"/>
      <c r="K71" s="624"/>
      <c r="L71" s="624"/>
      <c r="M71" s="624"/>
      <c r="N71" s="624"/>
      <c r="O71" s="624"/>
      <c r="P71" s="624"/>
      <c r="Q71" s="624"/>
      <c r="R71" s="624"/>
      <c r="S71" s="624"/>
      <c r="T71" s="624"/>
      <c r="U71" s="624"/>
      <c r="V71" s="625"/>
    </row>
    <row r="72" spans="2:22" ht="8.1" customHeight="1">
      <c r="B72" s="201"/>
      <c r="C72" s="623"/>
      <c r="D72" s="624"/>
      <c r="E72" s="624"/>
      <c r="F72" s="624"/>
      <c r="G72" s="624"/>
      <c r="H72" s="624"/>
      <c r="I72" s="624"/>
      <c r="J72" s="624"/>
      <c r="K72" s="624"/>
      <c r="L72" s="624"/>
      <c r="M72" s="624"/>
      <c r="N72" s="624"/>
      <c r="O72" s="624"/>
      <c r="P72" s="624"/>
      <c r="Q72" s="624"/>
      <c r="R72" s="624"/>
      <c r="S72" s="624"/>
      <c r="T72" s="624"/>
      <c r="U72" s="624"/>
      <c r="V72" s="625"/>
    </row>
    <row r="73" spans="2:22" ht="5.25" hidden="1" customHeight="1">
      <c r="B73" s="201"/>
      <c r="C73" s="623"/>
      <c r="D73" s="624"/>
      <c r="E73" s="624"/>
      <c r="F73" s="624"/>
      <c r="G73" s="624"/>
      <c r="H73" s="624"/>
      <c r="I73" s="624"/>
      <c r="J73" s="624"/>
      <c r="K73" s="624"/>
      <c r="L73" s="624"/>
      <c r="M73" s="624"/>
      <c r="N73" s="624"/>
      <c r="O73" s="624"/>
      <c r="P73" s="624"/>
      <c r="Q73" s="624"/>
      <c r="R73" s="624"/>
      <c r="S73" s="624"/>
      <c r="T73" s="624"/>
      <c r="U73" s="624"/>
      <c r="V73" s="625"/>
    </row>
    <row r="74" spans="2:22" ht="17.100000000000001" customHeight="1" thickBot="1">
      <c r="B74" s="202"/>
      <c r="C74" s="626"/>
      <c r="D74" s="586"/>
      <c r="E74" s="586"/>
      <c r="F74" s="586"/>
      <c r="G74" s="586"/>
      <c r="H74" s="586"/>
      <c r="I74" s="586"/>
      <c r="J74" s="586"/>
      <c r="K74" s="586"/>
      <c r="L74" s="586"/>
      <c r="M74" s="586"/>
      <c r="N74" s="586"/>
      <c r="O74" s="586"/>
      <c r="P74" s="586"/>
      <c r="Q74" s="586"/>
      <c r="R74" s="586"/>
      <c r="S74" s="586"/>
      <c r="T74" s="586"/>
      <c r="U74" s="586"/>
      <c r="V74" s="587"/>
    </row>
    <row r="75" spans="2:22" ht="14.25" customHeight="1">
      <c r="B75" s="481">
        <v>11</v>
      </c>
      <c r="C75" s="627" t="s">
        <v>385</v>
      </c>
      <c r="D75" s="584"/>
      <c r="E75" s="584"/>
      <c r="F75" s="584"/>
      <c r="G75" s="584"/>
      <c r="H75" s="584"/>
      <c r="I75" s="584"/>
      <c r="J75" s="584"/>
      <c r="K75" s="584"/>
      <c r="L75" s="584"/>
      <c r="M75" s="584"/>
      <c r="N75" s="584"/>
      <c r="O75" s="584"/>
      <c r="P75" s="584"/>
      <c r="Q75" s="584"/>
      <c r="R75" s="584"/>
      <c r="S75" s="584"/>
      <c r="T75" s="584"/>
      <c r="U75" s="584"/>
      <c r="V75" s="585"/>
    </row>
    <row r="76" spans="2:22" ht="15.75" customHeight="1">
      <c r="B76" s="201"/>
      <c r="C76" s="628"/>
      <c r="D76" s="624"/>
      <c r="E76" s="624"/>
      <c r="F76" s="624"/>
      <c r="G76" s="624"/>
      <c r="H76" s="624"/>
      <c r="I76" s="624"/>
      <c r="J76" s="624"/>
      <c r="K76" s="624"/>
      <c r="L76" s="624"/>
      <c r="M76" s="624"/>
      <c r="N76" s="624"/>
      <c r="O76" s="624"/>
      <c r="P76" s="624"/>
      <c r="Q76" s="624"/>
      <c r="R76" s="624"/>
      <c r="S76" s="624"/>
      <c r="T76" s="624"/>
      <c r="U76" s="624"/>
      <c r="V76" s="625"/>
    </row>
    <row r="77" spans="2:22" ht="15.75" customHeight="1">
      <c r="B77" s="201"/>
      <c r="C77" s="628"/>
      <c r="D77" s="624"/>
      <c r="E77" s="624"/>
      <c r="F77" s="624"/>
      <c r="G77" s="624"/>
      <c r="H77" s="624"/>
      <c r="I77" s="624"/>
      <c r="J77" s="624"/>
      <c r="K77" s="624"/>
      <c r="L77" s="624"/>
      <c r="M77" s="624"/>
      <c r="N77" s="624"/>
      <c r="O77" s="624"/>
      <c r="P77" s="624"/>
      <c r="Q77" s="624"/>
      <c r="R77" s="624"/>
      <c r="S77" s="624"/>
      <c r="T77" s="624"/>
      <c r="U77" s="624"/>
      <c r="V77" s="625"/>
    </row>
    <row r="78" spans="2:22" ht="14.25" hidden="1" customHeight="1">
      <c r="B78" s="201"/>
      <c r="C78" s="628"/>
      <c r="D78" s="624"/>
      <c r="E78" s="624"/>
      <c r="F78" s="624"/>
      <c r="G78" s="624"/>
      <c r="H78" s="624"/>
      <c r="I78" s="624"/>
      <c r="J78" s="624"/>
      <c r="K78" s="624"/>
      <c r="L78" s="624"/>
      <c r="M78" s="624"/>
      <c r="N78" s="624"/>
      <c r="O78" s="624"/>
      <c r="P78" s="624"/>
      <c r="Q78" s="624"/>
      <c r="R78" s="624"/>
      <c r="S78" s="624"/>
      <c r="T78" s="624"/>
      <c r="U78" s="624"/>
      <c r="V78" s="625"/>
    </row>
    <row r="79" spans="2:22" ht="14.25" hidden="1" customHeight="1">
      <c r="B79" s="201"/>
      <c r="C79" s="628"/>
      <c r="D79" s="624"/>
      <c r="E79" s="624"/>
      <c r="F79" s="624"/>
      <c r="G79" s="624"/>
      <c r="H79" s="624"/>
      <c r="I79" s="624"/>
      <c r="J79" s="624"/>
      <c r="K79" s="624"/>
      <c r="L79" s="624"/>
      <c r="M79" s="624"/>
      <c r="N79" s="624"/>
      <c r="O79" s="624"/>
      <c r="P79" s="624"/>
      <c r="Q79" s="624"/>
      <c r="R79" s="624"/>
      <c r="S79" s="624"/>
      <c r="T79" s="624"/>
      <c r="U79" s="624"/>
      <c r="V79" s="625"/>
    </row>
    <row r="80" spans="2:22" ht="23.4" customHeight="1" thickBot="1">
      <c r="B80" s="201"/>
      <c r="C80" s="628"/>
      <c r="D80" s="628"/>
      <c r="E80" s="628"/>
      <c r="F80" s="628"/>
      <c r="G80" s="628"/>
      <c r="H80" s="628"/>
      <c r="I80" s="628"/>
      <c r="J80" s="628"/>
      <c r="K80" s="628"/>
      <c r="L80" s="628"/>
      <c r="M80" s="628"/>
      <c r="N80" s="628"/>
      <c r="O80" s="628"/>
      <c r="P80" s="628"/>
      <c r="Q80" s="628"/>
      <c r="R80" s="628"/>
      <c r="S80" s="628"/>
      <c r="T80" s="628"/>
      <c r="U80" s="628"/>
      <c r="V80" s="625"/>
    </row>
    <row r="81" spans="2:22" ht="15.75" customHeight="1">
      <c r="B81" s="629"/>
      <c r="C81" s="227"/>
      <c r="D81" s="227"/>
      <c r="E81" s="227"/>
      <c r="F81" s="227"/>
      <c r="G81" s="227"/>
      <c r="H81" s="227"/>
      <c r="I81" s="227"/>
      <c r="J81" s="227"/>
      <c r="K81" s="227"/>
      <c r="L81" s="227"/>
      <c r="M81" s="227"/>
      <c r="N81" s="227"/>
      <c r="O81" s="227"/>
      <c r="P81" s="227"/>
      <c r="Q81" s="227"/>
      <c r="R81" s="227"/>
      <c r="S81" s="227"/>
      <c r="T81" s="227"/>
      <c r="U81" s="227"/>
      <c r="V81" s="228"/>
    </row>
    <row r="82" spans="2:22" ht="15" customHeight="1" thickBot="1">
      <c r="B82" s="232"/>
      <c r="C82" s="233"/>
      <c r="D82" s="233"/>
      <c r="E82" s="233"/>
      <c r="F82" s="233"/>
      <c r="G82" s="233"/>
      <c r="H82" s="233"/>
      <c r="I82" s="233"/>
      <c r="J82" s="233"/>
      <c r="K82" s="233"/>
      <c r="L82" s="233"/>
      <c r="M82" s="233"/>
      <c r="N82" s="233"/>
      <c r="O82" s="233"/>
      <c r="P82" s="233"/>
      <c r="Q82" s="233"/>
      <c r="R82" s="233"/>
      <c r="S82" s="233"/>
      <c r="T82" s="233"/>
      <c r="U82" s="233"/>
      <c r="V82" s="234"/>
    </row>
    <row r="83" spans="2:22" ht="17.100000000000001" customHeight="1">
      <c r="B83" s="250" t="s">
        <v>254</v>
      </c>
      <c r="C83" s="576" t="s">
        <v>255</v>
      </c>
      <c r="D83" s="307"/>
      <c r="E83" s="307"/>
      <c r="F83" s="307"/>
      <c r="G83" s="307"/>
      <c r="H83" s="307"/>
      <c r="I83" s="307"/>
      <c r="J83" s="307"/>
      <c r="K83" s="307"/>
      <c r="L83" s="307"/>
      <c r="M83" s="307"/>
      <c r="N83" s="307"/>
      <c r="O83" s="307"/>
      <c r="P83" s="307"/>
      <c r="Q83" s="307"/>
      <c r="R83" s="307"/>
      <c r="S83" s="307"/>
      <c r="T83" s="307"/>
      <c r="U83" s="307"/>
      <c r="V83" s="308"/>
    </row>
    <row r="84" spans="2:22" ht="18" customHeight="1">
      <c r="B84" s="201"/>
      <c r="C84" s="521" t="s">
        <v>358</v>
      </c>
      <c r="D84" s="618"/>
      <c r="E84" s="618"/>
      <c r="F84" s="618"/>
      <c r="G84" s="618"/>
      <c r="H84" s="618"/>
      <c r="I84" s="618"/>
      <c r="J84" s="618"/>
      <c r="K84" s="619"/>
      <c r="L84" s="464" t="s">
        <v>257</v>
      </c>
      <c r="M84" s="603"/>
      <c r="N84" s="603"/>
      <c r="O84" s="603"/>
      <c r="P84" s="604"/>
      <c r="Q84" s="536" t="s">
        <v>258</v>
      </c>
      <c r="R84" s="215"/>
      <c r="S84" s="215"/>
      <c r="T84" s="215"/>
      <c r="U84" s="215"/>
      <c r="V84" s="216"/>
    </row>
    <row r="85" spans="2:22" ht="20.399999999999999" customHeight="1">
      <c r="B85" s="201"/>
      <c r="C85" s="537" t="s">
        <v>259</v>
      </c>
      <c r="D85" s="236"/>
      <c r="E85" s="236"/>
      <c r="F85" s="236"/>
      <c r="G85" s="236"/>
      <c r="H85" s="236"/>
      <c r="I85" s="236"/>
      <c r="J85" s="236"/>
      <c r="K85" s="242"/>
      <c r="L85" s="608"/>
      <c r="M85" s="609"/>
      <c r="N85" s="609"/>
      <c r="O85" s="609"/>
      <c r="P85" s="610"/>
      <c r="Q85" s="220"/>
      <c r="R85" s="221"/>
      <c r="S85" s="221"/>
      <c r="T85" s="221"/>
      <c r="U85" s="221"/>
      <c r="V85" s="222"/>
    </row>
    <row r="86" spans="2:22" ht="24" customHeight="1">
      <c r="B86" s="201"/>
      <c r="C86" s="521" t="s">
        <v>260</v>
      </c>
      <c r="D86" s="275"/>
      <c r="E86" s="275"/>
      <c r="F86" s="275"/>
      <c r="G86" s="275"/>
      <c r="H86" s="275"/>
      <c r="I86" s="275"/>
      <c r="J86" s="275"/>
      <c r="K86" s="459"/>
      <c r="L86" s="464" t="s">
        <v>261</v>
      </c>
      <c r="M86" s="603"/>
      <c r="N86" s="603"/>
      <c r="O86" s="603"/>
      <c r="P86" s="604"/>
      <c r="Q86" s="536" t="s">
        <v>262</v>
      </c>
      <c r="R86" s="215"/>
      <c r="S86" s="215"/>
      <c r="T86" s="215"/>
      <c r="U86" s="215"/>
      <c r="V86" s="216"/>
    </row>
    <row r="87" spans="2:22" ht="9.9" hidden="1" customHeight="1">
      <c r="B87" s="201"/>
      <c r="C87" s="602" t="s">
        <v>263</v>
      </c>
      <c r="D87" s="215"/>
      <c r="E87" s="215"/>
      <c r="F87" s="215"/>
      <c r="G87" s="215"/>
      <c r="H87" s="215"/>
      <c r="I87" s="215"/>
      <c r="J87" s="215"/>
      <c r="K87" s="342"/>
      <c r="L87" s="608"/>
      <c r="M87" s="609"/>
      <c r="N87" s="609"/>
      <c r="O87" s="609"/>
      <c r="P87" s="610"/>
      <c r="Q87" s="220"/>
      <c r="R87" s="221"/>
      <c r="S87" s="221"/>
      <c r="T87" s="221"/>
      <c r="U87" s="221"/>
      <c r="V87" s="222"/>
    </row>
    <row r="88" spans="2:22" ht="15" customHeight="1">
      <c r="B88" s="201"/>
      <c r="C88" s="218"/>
      <c r="D88" s="218"/>
      <c r="E88" s="218"/>
      <c r="F88" s="218"/>
      <c r="G88" s="218"/>
      <c r="H88" s="218"/>
      <c r="I88" s="218"/>
      <c r="J88" s="218"/>
      <c r="K88" s="349"/>
      <c r="L88" s="464" t="s">
        <v>264</v>
      </c>
      <c r="M88" s="603"/>
      <c r="N88" s="603"/>
      <c r="O88" s="603"/>
      <c r="P88" s="604"/>
      <c r="Q88" s="507">
        <v>46117</v>
      </c>
      <c r="R88" s="215"/>
      <c r="S88" s="215"/>
      <c r="T88" s="215"/>
      <c r="U88" s="215"/>
      <c r="V88" s="216"/>
    </row>
    <row r="89" spans="2:22" ht="15.75" customHeight="1" thickBot="1">
      <c r="B89" s="202"/>
      <c r="C89" s="351"/>
      <c r="D89" s="351"/>
      <c r="E89" s="351"/>
      <c r="F89" s="351"/>
      <c r="G89" s="351"/>
      <c r="H89" s="351"/>
      <c r="I89" s="351"/>
      <c r="J89" s="351"/>
      <c r="K89" s="352"/>
      <c r="L89" s="605"/>
      <c r="M89" s="606"/>
      <c r="N89" s="606"/>
      <c r="O89" s="606"/>
      <c r="P89" s="607"/>
      <c r="Q89" s="363"/>
      <c r="R89" s="351"/>
      <c r="S89" s="351"/>
      <c r="T89" s="351"/>
      <c r="U89" s="351"/>
      <c r="V89" s="364"/>
    </row>
    <row r="90" spans="2:22" ht="15.75" customHeight="1"/>
    <row r="91" spans="2:22" ht="15.75" customHeight="1"/>
    <row r="92" spans="2:22" ht="15.75" customHeight="1"/>
    <row r="93" spans="2:22" ht="15.75" customHeight="1"/>
    <row r="94" spans="2:22" ht="15.75" customHeight="1"/>
    <row r="95" spans="2:22" ht="15.75" customHeight="1"/>
    <row r="96" spans="2:22" ht="15.75" customHeight="1"/>
    <row r="97" s="22" customFormat="1" ht="15.75" customHeight="1"/>
    <row r="98" s="22" customFormat="1" ht="15.75" customHeight="1"/>
    <row r="99" s="22" customFormat="1" ht="15.75" customHeight="1"/>
    <row r="100" s="22" customFormat="1" ht="15.75" customHeight="1"/>
    <row r="101" s="22" customFormat="1" ht="15.75" customHeight="1"/>
    <row r="102" s="22" customFormat="1" ht="15.75" customHeight="1"/>
    <row r="103" s="22" customFormat="1" ht="15.75" customHeight="1"/>
    <row r="104" s="22" customFormat="1" ht="15.75" customHeight="1"/>
    <row r="105" s="22" customFormat="1" ht="15.75" customHeight="1"/>
    <row r="106" s="22" customFormat="1" ht="15.75" customHeight="1"/>
    <row r="107" s="22" customFormat="1" ht="15.75" customHeight="1"/>
    <row r="108" s="22" customFormat="1" ht="15.75" customHeight="1"/>
    <row r="109" s="22" customFormat="1" ht="15.75" customHeight="1"/>
    <row r="110" s="22" customFormat="1" ht="15.75" customHeight="1"/>
    <row r="111" s="22" customFormat="1" ht="15.75" customHeight="1"/>
    <row r="112" s="22" customFormat="1" ht="15.75" customHeight="1"/>
    <row r="113" s="22" customFormat="1" ht="15.75" customHeight="1"/>
    <row r="114" s="22" customFormat="1" ht="15.75" customHeight="1"/>
    <row r="115" s="22" customFormat="1" ht="15.75" customHeight="1"/>
    <row r="116" s="22" customFormat="1" ht="15.75" customHeight="1"/>
    <row r="117" s="22" customFormat="1" ht="15.75" customHeight="1"/>
    <row r="118" s="22" customFormat="1" ht="15.75" customHeight="1"/>
    <row r="119" s="22" customFormat="1" ht="15.75" customHeight="1"/>
    <row r="120" s="22" customFormat="1" ht="15.75" customHeight="1"/>
    <row r="121" s="22" customFormat="1" ht="15.75" customHeight="1"/>
    <row r="122" s="22" customFormat="1" ht="15.75" customHeight="1"/>
    <row r="123" s="22" customFormat="1" ht="15.75" customHeight="1"/>
    <row r="124" s="22" customFormat="1" ht="15.75" customHeight="1"/>
    <row r="125" s="22" customFormat="1" ht="15.75" customHeight="1"/>
    <row r="126" s="22" customFormat="1" ht="15.75" customHeight="1"/>
    <row r="127" s="22" customFormat="1" ht="15.75" customHeight="1"/>
    <row r="128" s="22" customFormat="1" ht="15.75" customHeight="1"/>
    <row r="129" s="22" customFormat="1" ht="15.75" customHeight="1"/>
    <row r="130" s="22" customFormat="1" ht="15.75" customHeight="1"/>
    <row r="131" s="22" customFormat="1" ht="15.75" customHeight="1"/>
    <row r="132" s="22" customFormat="1" ht="15.75" customHeight="1"/>
    <row r="133" s="22" customFormat="1" ht="15.75" customHeight="1"/>
    <row r="134" s="22" customFormat="1" ht="15.75" customHeight="1"/>
    <row r="135" s="22" customFormat="1" ht="15.75" customHeight="1"/>
    <row r="136" s="22" customFormat="1" ht="15.75" customHeight="1"/>
    <row r="137" s="22" customFormat="1" ht="15.75" customHeight="1"/>
    <row r="138" s="22" customFormat="1" ht="15.75" customHeight="1"/>
    <row r="139" s="22" customFormat="1" ht="15.75" customHeight="1"/>
    <row r="140" s="22" customFormat="1" ht="15.75" customHeight="1"/>
    <row r="141" s="22" customFormat="1" ht="15.75" customHeight="1"/>
    <row r="142" s="22" customFormat="1" ht="15.75" customHeight="1"/>
    <row r="143" s="22" customFormat="1" ht="15.75" customHeight="1"/>
    <row r="144" s="22" customFormat="1" ht="15.75" customHeight="1"/>
    <row r="145" s="22" customFormat="1" ht="15.75" customHeight="1"/>
    <row r="146" s="22" customFormat="1" ht="15.75" customHeight="1"/>
    <row r="147" s="22" customFormat="1" ht="15.75" customHeight="1"/>
    <row r="148" s="22" customFormat="1" ht="15.75" customHeight="1"/>
    <row r="149" s="22" customFormat="1" ht="15.75" customHeight="1"/>
    <row r="150" s="22" customFormat="1" ht="15.75" customHeight="1"/>
    <row r="151" s="22" customFormat="1" ht="15.75" customHeight="1"/>
    <row r="152" s="22" customFormat="1" ht="15.75" customHeight="1"/>
    <row r="153" s="22" customFormat="1" ht="15.75" customHeight="1"/>
    <row r="154" s="22" customFormat="1" ht="15.75" customHeight="1"/>
    <row r="155" s="22" customFormat="1" ht="15.75" customHeight="1"/>
    <row r="156" s="22" customFormat="1" ht="15.75" customHeight="1"/>
    <row r="157" s="22" customFormat="1" ht="15.75" customHeight="1"/>
    <row r="158" s="22" customFormat="1" ht="15.75" customHeight="1"/>
    <row r="159" s="22" customFormat="1" ht="15.75" customHeight="1"/>
    <row r="160" s="22" customFormat="1" ht="15.75" customHeight="1"/>
    <row r="161" s="22" customFormat="1" ht="15.75" customHeight="1"/>
    <row r="162" s="22" customFormat="1" ht="15.75" customHeight="1"/>
    <row r="163" s="22" customFormat="1" ht="15.75" customHeight="1"/>
    <row r="164" s="22" customFormat="1" ht="15.75" customHeight="1"/>
    <row r="165" s="22" customFormat="1" ht="15.75" customHeight="1"/>
    <row r="166" s="22" customFormat="1" ht="15.75" customHeight="1"/>
    <row r="167" s="22" customFormat="1" ht="15.75" customHeight="1"/>
    <row r="168" s="22" customFormat="1" ht="15.75" customHeight="1"/>
    <row r="169" s="22" customFormat="1" ht="15.75" customHeight="1"/>
    <row r="170" s="22" customFormat="1" ht="15.75" customHeight="1"/>
    <row r="171" s="22" customFormat="1" ht="15.75" customHeight="1"/>
    <row r="172" s="22" customFormat="1" ht="15.75" customHeight="1"/>
    <row r="173" s="22" customFormat="1" ht="15.75" customHeight="1"/>
    <row r="174" s="22" customFormat="1" ht="15.75" customHeight="1"/>
    <row r="175" s="22" customFormat="1" ht="15.75" customHeight="1"/>
    <row r="176" s="22" customFormat="1" ht="15.75" customHeight="1"/>
    <row r="177" s="22" customFormat="1" ht="15.75" customHeight="1"/>
    <row r="178" s="22" customFormat="1" ht="15.75" customHeight="1"/>
    <row r="179" s="22" customFormat="1" ht="15.75" customHeight="1"/>
    <row r="180" s="22" customFormat="1" ht="15.75" customHeight="1"/>
    <row r="181" s="22" customFormat="1" ht="15.75" customHeight="1"/>
    <row r="182" s="22" customFormat="1" ht="15.75" customHeight="1"/>
    <row r="183" s="22" customFormat="1" ht="15.75" customHeight="1"/>
    <row r="184" s="22" customFormat="1" ht="15.75" customHeight="1"/>
    <row r="185" s="22" customFormat="1" ht="15.75" customHeight="1"/>
    <row r="186" s="22" customFormat="1" ht="15.75" customHeight="1"/>
    <row r="187" s="22" customFormat="1" ht="15.75" customHeight="1"/>
    <row r="188" s="22" customFormat="1" ht="15.75" customHeight="1"/>
    <row r="189" s="22" customFormat="1" ht="15.75" customHeight="1"/>
    <row r="190" s="22" customFormat="1" ht="15.75" customHeight="1"/>
    <row r="191" s="22" customFormat="1" ht="15.75" customHeight="1"/>
    <row r="192" s="22" customFormat="1" ht="15.75" customHeight="1"/>
    <row r="193" s="22" customFormat="1" ht="15.75" customHeight="1"/>
    <row r="194" s="22" customFormat="1" ht="15.75" customHeight="1"/>
    <row r="195" s="22" customFormat="1" ht="15.75" customHeight="1"/>
    <row r="196" s="22" customFormat="1" ht="15.75" customHeight="1"/>
    <row r="197" s="22" customFormat="1" ht="15.75" customHeight="1"/>
    <row r="198" s="22" customFormat="1" ht="15.75" customHeight="1"/>
    <row r="199" s="22" customFormat="1" ht="15.75" customHeight="1"/>
    <row r="200" s="22" customFormat="1" ht="15.75" customHeight="1"/>
    <row r="201" s="22" customFormat="1" ht="15.75" customHeight="1"/>
    <row r="202" s="22" customFormat="1" ht="15.75" customHeight="1"/>
    <row r="203" s="22" customFormat="1" ht="15.75" customHeight="1"/>
    <row r="204" s="22" customFormat="1" ht="15.75" customHeight="1"/>
    <row r="205" s="22" customFormat="1" ht="15.75" customHeight="1"/>
    <row r="206" s="22" customFormat="1" ht="15.75" customHeight="1"/>
    <row r="207" s="22" customFormat="1" ht="15.75" customHeight="1"/>
    <row r="208" s="22" customFormat="1" ht="15.75" customHeight="1"/>
    <row r="209" s="22" customFormat="1" ht="15.75" customHeight="1"/>
    <row r="210" s="22" customFormat="1" ht="15.75" customHeight="1"/>
    <row r="211" s="22" customFormat="1" ht="15.75" customHeight="1"/>
    <row r="212" s="22" customFormat="1" ht="15.75" customHeight="1"/>
    <row r="213" s="22" customFormat="1" ht="15.75" customHeight="1"/>
    <row r="214" s="22" customFormat="1" ht="15.75" customHeight="1"/>
    <row r="215" s="22" customFormat="1" ht="15.75" customHeight="1"/>
    <row r="216" s="22" customFormat="1" ht="15.75" customHeight="1"/>
    <row r="217" s="22" customFormat="1" ht="15.75" customHeight="1"/>
    <row r="218" s="22" customFormat="1" ht="15.75" customHeight="1"/>
    <row r="219" s="22" customFormat="1" ht="15.75" customHeight="1"/>
    <row r="220" s="22" customFormat="1" ht="15.75" customHeight="1"/>
    <row r="221" s="22" customFormat="1" ht="15.75" customHeight="1"/>
    <row r="222" s="22" customFormat="1" ht="15.75" customHeight="1"/>
    <row r="223" s="22" customFormat="1" ht="15.75" customHeight="1"/>
    <row r="224" s="22" customFormat="1" ht="15.75" customHeight="1"/>
    <row r="225" s="22" customFormat="1" ht="15.75" customHeight="1"/>
    <row r="226" s="22" customFormat="1" ht="15.75" customHeight="1"/>
    <row r="227" s="22" customFormat="1" ht="15.75" customHeight="1"/>
    <row r="228" s="22" customFormat="1" ht="15.75" customHeight="1"/>
    <row r="229" s="22" customFormat="1" ht="15.75" customHeight="1"/>
    <row r="230" s="22" customFormat="1" ht="15.75" customHeight="1"/>
    <row r="231" s="22" customFormat="1" ht="15.75" customHeight="1"/>
    <row r="232" s="22" customFormat="1" ht="15.75" customHeight="1"/>
    <row r="233" s="22" customFormat="1" ht="15.75" customHeight="1"/>
    <row r="234" s="22" customFormat="1" ht="15.75" customHeight="1"/>
    <row r="235" s="22" customFormat="1" ht="15.75" customHeight="1"/>
    <row r="236" s="22" customFormat="1" ht="15.75" customHeight="1"/>
    <row r="237" s="22" customFormat="1" ht="15.75" customHeight="1"/>
    <row r="238" s="22" customFormat="1" ht="15.75" customHeight="1"/>
    <row r="239" s="22" customFormat="1" ht="15.75" customHeight="1"/>
    <row r="240" s="22" customFormat="1" ht="15.75" customHeight="1"/>
    <row r="241" s="22" customFormat="1" ht="15.75" customHeight="1"/>
    <row r="242" s="22" customFormat="1" ht="15.75" customHeight="1"/>
    <row r="243" s="22" customFormat="1" ht="15.75" customHeight="1"/>
    <row r="244" s="22" customFormat="1" ht="15.75" customHeight="1"/>
    <row r="245" s="22" customFormat="1" ht="15.75" customHeight="1"/>
    <row r="246" s="22" customFormat="1" ht="15.75" customHeight="1"/>
    <row r="247" s="22" customFormat="1" ht="15.75" customHeight="1"/>
    <row r="248" s="22" customFormat="1" ht="15.75" customHeight="1"/>
    <row r="249" s="22" customFormat="1" ht="15.75" customHeight="1"/>
    <row r="250" s="22" customFormat="1" ht="15.75" customHeight="1"/>
    <row r="251" s="22" customFormat="1" ht="15.75" customHeight="1"/>
    <row r="252" s="22" customFormat="1" ht="15.75" customHeight="1"/>
    <row r="253" s="22" customFormat="1" ht="15.75" customHeight="1"/>
    <row r="254" s="22" customFormat="1" ht="15.75" customHeight="1"/>
    <row r="255" s="22" customFormat="1" ht="15.75" customHeight="1"/>
    <row r="256" s="22" customFormat="1" ht="15.75" customHeight="1"/>
    <row r="257" s="22" customFormat="1" ht="15.75" customHeight="1"/>
    <row r="258" s="22" customFormat="1" ht="15.75" customHeight="1"/>
    <row r="259" s="22" customFormat="1" ht="15.75" customHeight="1"/>
    <row r="260" s="22" customFormat="1" ht="15.75" customHeight="1"/>
    <row r="261" s="22" customFormat="1" ht="15.75" customHeight="1"/>
    <row r="262" s="22" customFormat="1" ht="15.75" customHeight="1"/>
    <row r="263" s="22" customFormat="1" ht="15.75" customHeight="1"/>
    <row r="264" s="22" customFormat="1" ht="15.75" customHeight="1"/>
    <row r="265" s="22" customFormat="1" ht="15.75" customHeight="1"/>
    <row r="266" s="22" customFormat="1" ht="15.75" customHeight="1"/>
    <row r="267" s="22" customFormat="1" ht="15.75" customHeight="1"/>
    <row r="268" s="22" customFormat="1" ht="15.75" customHeight="1"/>
    <row r="269" s="22" customFormat="1" ht="15.75" customHeight="1"/>
    <row r="270" s="22" customFormat="1" ht="15.75" customHeight="1"/>
    <row r="271" s="22" customFormat="1" ht="15.75" customHeight="1"/>
    <row r="272" s="22" customFormat="1" ht="15.75" customHeight="1"/>
    <row r="273" s="22" customFormat="1" ht="15.75" customHeight="1"/>
    <row r="274" s="22" customFormat="1" ht="15.75" customHeight="1"/>
    <row r="275" s="22" customFormat="1" ht="15.75" customHeight="1"/>
    <row r="276" s="22" customFormat="1" ht="15.75" customHeight="1"/>
    <row r="277" s="22" customFormat="1" ht="15.75" customHeight="1"/>
    <row r="278" s="22" customFormat="1" ht="15.75" customHeight="1"/>
    <row r="279" s="22" customFormat="1" ht="15.75" customHeight="1"/>
    <row r="280" s="22" customFormat="1" ht="15.75" customHeight="1"/>
    <row r="281" s="22" customFormat="1" ht="15.75" customHeight="1"/>
    <row r="282" s="22" customFormat="1" ht="15.75" customHeight="1"/>
    <row r="283" s="22" customFormat="1" ht="15.75" customHeight="1"/>
    <row r="284" s="22" customFormat="1" ht="15.75" customHeight="1"/>
    <row r="285" s="22" customFormat="1" ht="15.75" customHeight="1"/>
    <row r="286" s="22" customFormat="1" ht="15.75" customHeight="1"/>
    <row r="287" s="22" customFormat="1" ht="15.75" customHeight="1"/>
    <row r="288" s="22" customFormat="1" ht="15.75" customHeight="1"/>
    <row r="289" s="22" customFormat="1" ht="15.75" customHeight="1"/>
    <row r="290" s="22" customFormat="1" ht="15.75" customHeight="1"/>
    <row r="291" s="22" customFormat="1" ht="15.75" customHeight="1"/>
    <row r="292" s="22" customFormat="1" ht="15.75" customHeight="1"/>
    <row r="293" s="22" customFormat="1" ht="15.75" customHeight="1"/>
    <row r="294" s="22" customFormat="1" ht="15.75" customHeight="1"/>
    <row r="295" s="22" customFormat="1" ht="15.75" customHeight="1"/>
    <row r="296" s="22" customFormat="1" ht="15.75" customHeight="1"/>
    <row r="297" s="22" customFormat="1" ht="15.75" customHeight="1"/>
    <row r="298" s="22" customFormat="1" ht="15.75" customHeight="1"/>
    <row r="299" s="22" customFormat="1" ht="15.75" customHeight="1"/>
    <row r="300" s="22" customFormat="1" ht="15.75" customHeight="1"/>
    <row r="301" s="22" customFormat="1" ht="15.75" customHeight="1"/>
    <row r="302" s="22" customFormat="1" ht="15.75" customHeight="1"/>
    <row r="303" s="22" customFormat="1" ht="15.75" customHeight="1"/>
    <row r="304" s="22" customFormat="1" ht="15.75" customHeight="1"/>
    <row r="305" s="22" customFormat="1" ht="15.75" customHeight="1"/>
    <row r="306" s="22" customFormat="1" ht="15.75" customHeight="1"/>
    <row r="307" s="22" customFormat="1" ht="15.75" customHeight="1"/>
    <row r="308" s="22" customFormat="1" ht="15.75" customHeight="1"/>
    <row r="309" s="22" customFormat="1" ht="15.75" customHeight="1"/>
    <row r="310" s="22" customFormat="1" ht="15.75" customHeight="1"/>
    <row r="311" s="22" customFormat="1" ht="15.75" customHeight="1"/>
    <row r="312" s="22" customFormat="1" ht="15.75" customHeight="1"/>
    <row r="313" s="22" customFormat="1" ht="15.75" customHeight="1"/>
    <row r="314" s="22" customFormat="1" ht="15.75" customHeight="1"/>
    <row r="315" s="22" customFormat="1" ht="15.75" customHeight="1"/>
    <row r="316" s="22" customFormat="1" ht="15.75" customHeight="1"/>
    <row r="317" s="22" customFormat="1" ht="15.75" customHeight="1"/>
    <row r="318" s="22" customFormat="1" ht="15.75" customHeight="1"/>
    <row r="319" s="22" customFormat="1" ht="15.75" customHeight="1"/>
    <row r="320" s="22" customFormat="1" ht="15.75" customHeight="1"/>
    <row r="321" s="22" customFormat="1" ht="15.75" customHeight="1"/>
    <row r="322" s="22" customFormat="1" ht="15.75" customHeight="1"/>
    <row r="323" s="22" customFormat="1" ht="15.75" customHeight="1"/>
    <row r="324" s="22" customFormat="1" ht="15.75" customHeight="1"/>
    <row r="325" s="22" customFormat="1" ht="15.75" customHeight="1"/>
    <row r="326" s="22" customFormat="1" ht="15.75" customHeight="1"/>
    <row r="327" s="22" customFormat="1" ht="15.75" customHeight="1"/>
    <row r="328" s="22" customFormat="1" ht="15.75" customHeight="1"/>
    <row r="329" s="22" customFormat="1" ht="15.75" customHeight="1"/>
    <row r="330" s="22" customFormat="1" ht="15.75" customHeight="1"/>
    <row r="331" s="22" customFormat="1" ht="15.75" customHeight="1"/>
    <row r="332" s="22" customFormat="1" ht="15.75" customHeight="1"/>
    <row r="333" s="22" customFormat="1" ht="15.75" customHeight="1"/>
    <row r="334" s="22" customFormat="1" ht="15.75" customHeight="1"/>
    <row r="335" s="22" customFormat="1" ht="15.75" customHeight="1"/>
    <row r="336" s="22" customFormat="1" ht="15.75" customHeight="1"/>
    <row r="337" s="22" customFormat="1" ht="15.75" customHeight="1"/>
    <row r="338" s="22" customFormat="1" ht="15.75" customHeight="1"/>
    <row r="339" s="22" customFormat="1" ht="15.75" customHeight="1"/>
    <row r="340" s="22" customFormat="1" ht="15.75" customHeight="1"/>
    <row r="341" s="22" customFormat="1" ht="15.75" customHeight="1"/>
    <row r="342" s="22" customFormat="1" ht="15.75" customHeight="1"/>
    <row r="343" s="22" customFormat="1" ht="15.75" customHeight="1"/>
    <row r="344" s="22" customFormat="1" ht="15.75" customHeight="1"/>
    <row r="345" s="22" customFormat="1" ht="15.75" customHeight="1"/>
    <row r="346" s="22" customFormat="1" ht="15.75" customHeight="1"/>
    <row r="347" s="22" customFormat="1" ht="15.75" customHeight="1"/>
    <row r="348" s="22" customFormat="1" ht="15.75" customHeight="1"/>
    <row r="349" s="22" customFormat="1" ht="15.75" customHeight="1"/>
    <row r="350" s="22" customFormat="1" ht="15.75" customHeight="1"/>
    <row r="351" s="22" customFormat="1" ht="15.75" customHeight="1"/>
    <row r="352" s="22" customFormat="1" ht="15.75" customHeight="1"/>
    <row r="353" s="22" customFormat="1" ht="15.75" customHeight="1"/>
    <row r="354" s="22" customFormat="1" ht="15.75" customHeight="1"/>
    <row r="355" s="22" customFormat="1" ht="15.75" customHeight="1"/>
    <row r="356" s="22" customFormat="1" ht="15.75" customHeight="1"/>
    <row r="357" s="22" customFormat="1" ht="15.75" customHeight="1"/>
    <row r="358" s="22" customFormat="1" ht="15.75" customHeight="1"/>
    <row r="359" s="22" customFormat="1" ht="15.75" customHeight="1"/>
    <row r="360" s="22" customFormat="1" ht="15.75" customHeight="1"/>
    <row r="361" s="22" customFormat="1" ht="15.75" customHeight="1"/>
    <row r="362" s="22" customFormat="1" ht="15.75" customHeight="1"/>
    <row r="363" s="22" customFormat="1" ht="15.75" customHeight="1"/>
    <row r="364" s="22" customFormat="1" ht="15.75" customHeight="1"/>
    <row r="365" s="22" customFormat="1" ht="15.75" customHeight="1"/>
    <row r="366" s="22" customFormat="1" ht="15.75" customHeight="1"/>
    <row r="367" s="22" customFormat="1" ht="15.75" customHeight="1"/>
    <row r="368" s="22" customFormat="1" ht="15.75" customHeight="1"/>
    <row r="369" s="22" customFormat="1" ht="15.75" customHeight="1"/>
    <row r="370" s="22" customFormat="1" ht="15.75" customHeight="1"/>
    <row r="371" s="22" customFormat="1" ht="15.75" customHeight="1"/>
    <row r="372" s="22" customFormat="1" ht="15.75" customHeight="1"/>
    <row r="373" s="22" customFormat="1" ht="15.75" customHeight="1"/>
    <row r="374" s="22" customFormat="1" ht="15.75" customHeight="1"/>
    <row r="375" s="22" customFormat="1" ht="15.75" customHeight="1"/>
    <row r="376" s="22" customFormat="1" ht="15.75" customHeight="1"/>
    <row r="377" s="22" customFormat="1" ht="15.75" customHeight="1"/>
    <row r="378" s="22" customFormat="1" ht="15.75" customHeight="1"/>
    <row r="379" s="22" customFormat="1" ht="15.75" customHeight="1"/>
    <row r="380" s="22" customFormat="1" ht="15.75" customHeight="1"/>
    <row r="381" s="22" customFormat="1" ht="15.75" customHeight="1"/>
    <row r="382" s="22" customFormat="1" ht="15.75" customHeight="1"/>
    <row r="383" s="22" customFormat="1" ht="15.75" customHeight="1"/>
    <row r="384" s="22" customFormat="1" ht="15.75" customHeight="1"/>
    <row r="385" s="22" customFormat="1" ht="15.75" customHeight="1"/>
    <row r="386" s="22" customFormat="1" ht="15.75" customHeight="1"/>
    <row r="387" s="22" customFormat="1" ht="15.75" customHeight="1"/>
    <row r="388" s="22" customFormat="1" ht="15.75" customHeight="1"/>
    <row r="389" s="22" customFormat="1" ht="15.75" customHeight="1"/>
    <row r="390" s="22" customFormat="1" ht="15.75" customHeight="1"/>
    <row r="391" s="22" customFormat="1" ht="15.75" customHeight="1"/>
    <row r="392" s="22" customFormat="1" ht="15.75" customHeight="1"/>
    <row r="393" s="22" customFormat="1" ht="15.75" customHeight="1"/>
    <row r="394" s="22" customFormat="1" ht="15.75" customHeight="1"/>
    <row r="395" s="22" customFormat="1" ht="15.75" customHeight="1"/>
    <row r="396" s="22" customFormat="1" ht="15.75" customHeight="1"/>
    <row r="397" s="22" customFormat="1" ht="15.75" customHeight="1"/>
    <row r="398" s="22" customFormat="1" ht="15.75" customHeight="1"/>
    <row r="399" s="22" customFormat="1" ht="15.75" customHeight="1"/>
    <row r="400" s="22" customFormat="1" ht="15.75" customHeight="1"/>
    <row r="401" s="22" customFormat="1" ht="15.75" customHeight="1"/>
    <row r="402" s="22" customFormat="1" ht="15.75" customHeight="1"/>
    <row r="403" s="22" customFormat="1" ht="15.75" customHeight="1"/>
    <row r="404" s="22" customFormat="1" ht="15.75" customHeight="1"/>
    <row r="405" s="22" customFormat="1" ht="15.75" customHeight="1"/>
    <row r="406" s="22" customFormat="1" ht="15.75" customHeight="1"/>
    <row r="407" s="22" customFormat="1" ht="15.75" customHeight="1"/>
    <row r="408" s="22" customFormat="1" ht="15.75" customHeight="1"/>
    <row r="409" s="22" customFormat="1" ht="15.75" customHeight="1"/>
    <row r="410" s="22" customFormat="1" ht="15.75" customHeight="1"/>
    <row r="411" s="22" customFormat="1" ht="15.75" customHeight="1"/>
    <row r="412" s="22" customFormat="1" ht="15.75" customHeight="1"/>
    <row r="413" s="22" customFormat="1" ht="15.75" customHeight="1"/>
    <row r="414" s="22" customFormat="1" ht="15.75" customHeight="1"/>
    <row r="415" s="22" customFormat="1" ht="15.75" customHeight="1"/>
    <row r="416" s="22" customFormat="1" ht="15.75" customHeight="1"/>
    <row r="417" s="22" customFormat="1" ht="15.75" customHeight="1"/>
    <row r="418" s="22" customFormat="1" ht="15.75" customHeight="1"/>
    <row r="419" s="22" customFormat="1" ht="15.75" customHeight="1"/>
    <row r="420" s="22" customFormat="1" ht="15.75" customHeight="1"/>
    <row r="421" s="22" customFormat="1" ht="15.75" customHeight="1"/>
    <row r="422" s="22" customFormat="1" ht="15.75" customHeight="1"/>
    <row r="423" s="22" customFormat="1" ht="15.75" customHeight="1"/>
    <row r="424" s="22" customFormat="1" ht="15.75" customHeight="1"/>
    <row r="425" s="22" customFormat="1" ht="15.75" customHeight="1"/>
    <row r="426" s="22" customFormat="1" ht="15.75" customHeight="1"/>
    <row r="427" s="22" customFormat="1" ht="15.75" customHeight="1"/>
    <row r="428" s="22" customFormat="1" ht="15.75" customHeight="1"/>
    <row r="429" s="22" customFormat="1" ht="15.75" customHeight="1"/>
    <row r="430" s="22" customFormat="1" ht="15.75" customHeight="1"/>
    <row r="431" s="22" customFormat="1" ht="15.75" customHeight="1"/>
    <row r="432" s="22" customFormat="1" ht="15.75" customHeight="1"/>
    <row r="433" s="22" customFormat="1" ht="15.75" customHeight="1"/>
    <row r="434" s="22" customFormat="1" ht="15.75" customHeight="1"/>
    <row r="435" s="22" customFormat="1" ht="15.75" customHeight="1"/>
    <row r="436" s="22" customFormat="1" ht="15.75" customHeight="1"/>
    <row r="437" s="22" customFormat="1" ht="15.75" customHeight="1"/>
    <row r="438" s="22" customFormat="1" ht="15.75" customHeight="1"/>
    <row r="439" s="22" customFormat="1" ht="15.75" customHeight="1"/>
    <row r="440" s="22" customFormat="1" ht="15.75" customHeight="1"/>
    <row r="441" s="22" customFormat="1" ht="15.75" customHeight="1"/>
    <row r="442" s="22" customFormat="1" ht="15.75" customHeight="1"/>
    <row r="443" s="22" customFormat="1" ht="15.75" customHeight="1"/>
    <row r="444" s="22" customFormat="1" ht="15.75" customHeight="1"/>
    <row r="445" s="22" customFormat="1" ht="15.75" customHeight="1"/>
    <row r="446" s="22" customFormat="1" ht="15.75" customHeight="1"/>
    <row r="447" s="22" customFormat="1" ht="15.75" customHeight="1"/>
    <row r="448" s="22" customFormat="1" ht="15.75" customHeight="1"/>
    <row r="449" s="22" customFormat="1" ht="15.75" customHeight="1"/>
    <row r="450" s="22" customFormat="1" ht="15.75" customHeight="1"/>
    <row r="451" s="22" customFormat="1" ht="15.75" customHeight="1"/>
    <row r="452" s="22" customFormat="1" ht="15.75" customHeight="1"/>
    <row r="453" s="22" customFormat="1" ht="15.75" customHeight="1"/>
    <row r="454" s="22" customFormat="1" ht="15.75" customHeight="1"/>
    <row r="455" s="22" customFormat="1" ht="15.75" customHeight="1"/>
    <row r="456" s="22" customFormat="1" ht="15.75" customHeight="1"/>
    <row r="457" s="22" customFormat="1" ht="15.75" customHeight="1"/>
    <row r="458" s="22" customFormat="1" ht="15.75" customHeight="1"/>
    <row r="459" s="22" customFormat="1" ht="15.75" customHeight="1"/>
    <row r="460" s="22" customFormat="1" ht="15.75" customHeight="1"/>
    <row r="461" s="22" customFormat="1" ht="15.75" customHeight="1"/>
    <row r="462" s="22" customFormat="1" ht="15.75" customHeight="1"/>
    <row r="463" s="22" customFormat="1" ht="15.75" customHeight="1"/>
    <row r="464" s="22" customFormat="1" ht="15.75" customHeight="1"/>
    <row r="465" s="22" customFormat="1" ht="15.75" customHeight="1"/>
    <row r="466" s="22" customFormat="1" ht="15.75" customHeight="1"/>
    <row r="467" s="22" customFormat="1" ht="15.75" customHeight="1"/>
    <row r="468" s="22" customFormat="1" ht="15.75" customHeight="1"/>
    <row r="469" s="22" customFormat="1" ht="15.75" customHeight="1"/>
    <row r="470" s="22" customFormat="1" ht="15.75" customHeight="1"/>
    <row r="471" s="22" customFormat="1" ht="15.75" customHeight="1"/>
    <row r="472" s="22" customFormat="1" ht="15.75" customHeight="1"/>
    <row r="473" s="22" customFormat="1" ht="15.75" customHeight="1"/>
    <row r="474" s="22" customFormat="1" ht="15.75" customHeight="1"/>
    <row r="475" s="22" customFormat="1" ht="15.75" customHeight="1"/>
    <row r="476" s="22" customFormat="1" ht="15.75" customHeight="1"/>
    <row r="477" s="22" customFormat="1" ht="15.75" customHeight="1"/>
    <row r="478" s="22" customFormat="1" ht="15.75" customHeight="1"/>
    <row r="479" s="22" customFormat="1" ht="15.75" customHeight="1"/>
    <row r="480" s="22" customFormat="1" ht="15.75" customHeight="1"/>
    <row r="481" s="22" customFormat="1" ht="15.75" customHeight="1"/>
    <row r="482" s="22" customFormat="1" ht="15.75" customHeight="1"/>
    <row r="483" s="22" customFormat="1" ht="15.75" customHeight="1"/>
    <row r="484" s="22" customFormat="1" ht="15.75" customHeight="1"/>
    <row r="485" s="22" customFormat="1" ht="15.75" customHeight="1"/>
    <row r="486" s="22" customFormat="1" ht="15.75" customHeight="1"/>
    <row r="487" s="22" customFormat="1" ht="15.75" customHeight="1"/>
    <row r="488" s="22" customFormat="1" ht="15.75" customHeight="1"/>
    <row r="489" s="22" customFormat="1" ht="15.75" customHeight="1"/>
    <row r="490" s="22" customFormat="1" ht="15.75" customHeight="1"/>
    <row r="491" s="22" customFormat="1" ht="15.75" customHeight="1"/>
    <row r="492" s="22" customFormat="1" ht="15.75" customHeight="1"/>
    <row r="493" s="22" customFormat="1" ht="15.75" customHeight="1"/>
    <row r="494" s="22" customFormat="1" ht="15.75" customHeight="1"/>
    <row r="495" s="22" customFormat="1" ht="15.75" customHeight="1"/>
    <row r="496" s="22" customFormat="1" ht="15.75" customHeight="1"/>
    <row r="497" s="22" customFormat="1" ht="15.75" customHeight="1"/>
    <row r="498" s="22" customFormat="1" ht="15.75" customHeight="1"/>
    <row r="499" s="22" customFormat="1" ht="15.75" customHeight="1"/>
    <row r="500" s="22" customFormat="1" ht="15.75" customHeight="1"/>
    <row r="501" s="22" customFormat="1" ht="15.75" customHeight="1"/>
    <row r="502" s="22" customFormat="1" ht="15.75" customHeight="1"/>
    <row r="503" s="22" customFormat="1" ht="15.75" customHeight="1"/>
    <row r="504" s="22" customFormat="1" ht="15.75" customHeight="1"/>
    <row r="505" s="22" customFormat="1" ht="15.75" customHeight="1"/>
    <row r="506" s="22" customFormat="1" ht="15.75" customHeight="1"/>
    <row r="507" s="22" customFormat="1" ht="15.75" customHeight="1"/>
    <row r="508" s="22" customFormat="1" ht="15.75" customHeight="1"/>
    <row r="509" s="22" customFormat="1" ht="15.75" customHeight="1"/>
    <row r="510" s="22" customFormat="1" ht="15.75" customHeight="1"/>
    <row r="511" s="22" customFormat="1" ht="15.75" customHeight="1"/>
    <row r="512" s="22" customFormat="1" ht="15.75" customHeight="1"/>
    <row r="513" s="22" customFormat="1" ht="15.75" customHeight="1"/>
    <row r="514" s="22" customFormat="1" ht="15.75" customHeight="1"/>
    <row r="515" s="22" customFormat="1" ht="15.75" customHeight="1"/>
    <row r="516" s="22" customFormat="1" ht="15.75" customHeight="1"/>
    <row r="517" s="22" customFormat="1" ht="15.75" customHeight="1"/>
    <row r="518" s="22" customFormat="1" ht="15.75" customHeight="1"/>
    <row r="519" s="22" customFormat="1" ht="15.75" customHeight="1"/>
    <row r="520" s="22" customFormat="1" ht="15.75" customHeight="1"/>
    <row r="521" s="22" customFormat="1" ht="15.75" customHeight="1"/>
    <row r="522" s="22" customFormat="1" ht="15.75" customHeight="1"/>
    <row r="523" s="22" customFormat="1" ht="15.75" customHeight="1"/>
    <row r="524" s="22" customFormat="1" ht="15.75" customHeight="1"/>
    <row r="525" s="22" customFormat="1" ht="15.75" customHeight="1"/>
    <row r="526" s="22" customFormat="1" ht="15.75" customHeight="1"/>
    <row r="527" s="22" customFormat="1" ht="15.75" customHeight="1"/>
    <row r="528" s="22" customFormat="1" ht="15.75" customHeight="1"/>
    <row r="529" s="22" customFormat="1" ht="15.75" customHeight="1"/>
    <row r="530" s="22" customFormat="1" ht="15.75" customHeight="1"/>
    <row r="531" s="22" customFormat="1" ht="15.75" customHeight="1"/>
    <row r="532" s="22" customFormat="1" ht="15.75" customHeight="1"/>
    <row r="533" s="22" customFormat="1" ht="15.75" customHeight="1"/>
    <row r="534" s="22" customFormat="1" ht="15.75" customHeight="1"/>
    <row r="535" s="22" customFormat="1" ht="15.75" customHeight="1"/>
    <row r="536" s="22" customFormat="1" ht="15.75" customHeight="1"/>
    <row r="537" s="22" customFormat="1" ht="15.75" customHeight="1"/>
    <row r="538" s="22" customFormat="1" ht="15.75" customHeight="1"/>
    <row r="539" s="22" customFormat="1" ht="15.75" customHeight="1"/>
    <row r="540" s="22" customFormat="1" ht="15.75" customHeight="1"/>
    <row r="541" s="22" customFormat="1" ht="15.75" customHeight="1"/>
    <row r="542" s="22" customFormat="1" ht="15.75" customHeight="1"/>
    <row r="543" s="22" customFormat="1" ht="15.75" customHeight="1"/>
    <row r="544" s="22" customFormat="1" ht="15.75" customHeight="1"/>
    <row r="545" s="22" customFormat="1" ht="15.75" customHeight="1"/>
    <row r="546" s="22" customFormat="1" ht="15.75" customHeight="1"/>
    <row r="547" s="22" customFormat="1" ht="15.75" customHeight="1"/>
    <row r="548" s="22" customFormat="1" ht="15.75" customHeight="1"/>
    <row r="549" s="22" customFormat="1" ht="15.75" customHeight="1"/>
    <row r="550" s="22" customFormat="1" ht="15.75" customHeight="1"/>
    <row r="551" s="22" customFormat="1" ht="15.75" customHeight="1"/>
    <row r="552" s="22" customFormat="1" ht="15.75" customHeight="1"/>
    <row r="553" s="22" customFormat="1" ht="15.75" customHeight="1"/>
    <row r="554" s="22" customFormat="1" ht="15.75" customHeight="1"/>
    <row r="555" s="22" customFormat="1" ht="15.75" customHeight="1"/>
    <row r="556" s="22" customFormat="1" ht="15.75" customHeight="1"/>
    <row r="557" s="22" customFormat="1" ht="15.75" customHeight="1"/>
    <row r="558" s="22" customFormat="1" ht="15.75" customHeight="1"/>
    <row r="559" s="22" customFormat="1" ht="15.75" customHeight="1"/>
    <row r="560" s="22" customFormat="1" ht="15.75" customHeight="1"/>
    <row r="561" s="22" customFormat="1" ht="15.75" customHeight="1"/>
    <row r="562" s="22" customFormat="1" ht="15.75" customHeight="1"/>
    <row r="563" s="22" customFormat="1" ht="15.75" customHeight="1"/>
    <row r="564" s="22" customFormat="1" ht="15.75" customHeight="1"/>
    <row r="565" s="22" customFormat="1" ht="15.75" customHeight="1"/>
    <row r="566" s="22" customFormat="1" ht="15.75" customHeight="1"/>
    <row r="567" s="22" customFormat="1" ht="15.75" customHeight="1"/>
    <row r="568" s="22" customFormat="1" ht="15.75" customHeight="1"/>
    <row r="569" s="22" customFormat="1" ht="15.75" customHeight="1"/>
    <row r="570" s="22" customFormat="1" ht="15.75" customHeight="1"/>
    <row r="571" s="22" customFormat="1" ht="15.75" customHeight="1"/>
    <row r="572" s="22" customFormat="1" ht="15.75" customHeight="1"/>
    <row r="573" s="22" customFormat="1" ht="15.75" customHeight="1"/>
    <row r="574" s="22" customFormat="1" ht="15.75" customHeight="1"/>
    <row r="575" s="22" customFormat="1" ht="15.75" customHeight="1"/>
    <row r="576" s="22" customFormat="1" ht="15.75" customHeight="1"/>
    <row r="577" s="22" customFormat="1" ht="15.75" customHeight="1"/>
    <row r="578" s="22" customFormat="1" ht="15.75" customHeight="1"/>
    <row r="579" s="22" customFormat="1" ht="15.75" customHeight="1"/>
    <row r="580" s="22" customFormat="1" ht="15.75" customHeight="1"/>
    <row r="581" s="22" customFormat="1" ht="15.75" customHeight="1"/>
    <row r="582" s="22" customFormat="1" ht="15.75" customHeight="1"/>
    <row r="583" s="22" customFormat="1" ht="15.75" customHeight="1"/>
    <row r="584" s="22" customFormat="1" ht="15.75" customHeight="1"/>
    <row r="585" s="22" customFormat="1" ht="15.75" customHeight="1"/>
    <row r="586" s="22" customFormat="1" ht="15.75" customHeight="1"/>
    <row r="587" s="22" customFormat="1" ht="15.75" customHeight="1"/>
    <row r="588" s="22" customFormat="1" ht="15.75" customHeight="1"/>
    <row r="589" s="22" customFormat="1" ht="15.75" customHeight="1"/>
    <row r="590" s="22" customFormat="1" ht="15.75" customHeight="1"/>
    <row r="591" s="22" customFormat="1" ht="15.75" customHeight="1"/>
    <row r="592" s="22" customFormat="1" ht="15.75" customHeight="1"/>
    <row r="593" s="22" customFormat="1" ht="15.75" customHeight="1"/>
    <row r="594" s="22" customFormat="1" ht="15.75" customHeight="1"/>
    <row r="595" s="22" customFormat="1" ht="15.75" customHeight="1"/>
    <row r="596" s="22" customFormat="1" ht="15.75" customHeight="1"/>
    <row r="597" s="22" customFormat="1" ht="15.75" customHeight="1"/>
    <row r="598" s="22" customFormat="1" ht="15.75" customHeight="1"/>
    <row r="599" s="22" customFormat="1" ht="15.75" customHeight="1"/>
    <row r="600" s="22" customFormat="1" ht="15.75" customHeight="1"/>
    <row r="601" s="22" customFormat="1" ht="15.75" customHeight="1"/>
    <row r="602" s="22" customFormat="1" ht="15.75" customHeight="1"/>
    <row r="603" s="22" customFormat="1" ht="15.75" customHeight="1"/>
    <row r="604" s="22" customFormat="1" ht="15.75" customHeight="1"/>
    <row r="605" s="22" customFormat="1" ht="15.75" customHeight="1"/>
    <row r="606" s="22" customFormat="1" ht="15.75" customHeight="1"/>
    <row r="607" s="22" customFormat="1" ht="15.75" customHeight="1"/>
    <row r="608" s="22" customFormat="1" ht="15.75" customHeight="1"/>
    <row r="609" s="22" customFormat="1" ht="15.75" customHeight="1"/>
    <row r="610" s="22" customFormat="1" ht="15.75" customHeight="1"/>
    <row r="611" s="22" customFormat="1" ht="15.75" customHeight="1"/>
    <row r="612" s="22" customFormat="1" ht="15.75" customHeight="1"/>
    <row r="613" s="22" customFormat="1" ht="15.75" customHeight="1"/>
    <row r="614" s="22" customFormat="1" ht="15.75" customHeight="1"/>
    <row r="615" s="22" customFormat="1" ht="15.75" customHeight="1"/>
    <row r="616" s="22" customFormat="1" ht="15.75" customHeight="1"/>
    <row r="617" s="22" customFormat="1" ht="15.75" customHeight="1"/>
    <row r="618" s="22" customFormat="1" ht="15.75" customHeight="1"/>
    <row r="619" s="22" customFormat="1" ht="15.75" customHeight="1"/>
    <row r="620" s="22" customFormat="1" ht="15.75" customHeight="1"/>
    <row r="621" s="22" customFormat="1" ht="15.75" customHeight="1"/>
    <row r="622" s="22" customFormat="1" ht="15.75" customHeight="1"/>
    <row r="623" s="22" customFormat="1" ht="15.75" customHeight="1"/>
    <row r="624" s="22" customFormat="1" ht="15.75" customHeight="1"/>
    <row r="625" s="22" customFormat="1" ht="15.75" customHeight="1"/>
    <row r="626" s="22" customFormat="1" ht="15.75" customHeight="1"/>
    <row r="627" s="22" customFormat="1" ht="15.75" customHeight="1"/>
    <row r="628" s="22" customFormat="1" ht="15.75" customHeight="1"/>
    <row r="629" s="22" customFormat="1" ht="15.75" customHeight="1"/>
    <row r="630" s="22" customFormat="1" ht="15.75" customHeight="1"/>
    <row r="631" s="22" customFormat="1" ht="15.75" customHeight="1"/>
    <row r="632" s="22" customFormat="1" ht="15.75" customHeight="1"/>
    <row r="633" s="22" customFormat="1" ht="15.75" customHeight="1"/>
    <row r="634" s="22" customFormat="1" ht="15.75" customHeight="1"/>
    <row r="635" s="22" customFormat="1" ht="15.75" customHeight="1"/>
    <row r="636" s="22" customFormat="1" ht="15.75" customHeight="1"/>
    <row r="637" s="22" customFormat="1" ht="15.75" customHeight="1"/>
    <row r="638" s="22" customFormat="1" ht="15.75" customHeight="1"/>
    <row r="639" s="22" customFormat="1" ht="15.75" customHeight="1"/>
    <row r="640" s="22" customFormat="1" ht="15.75" customHeight="1"/>
    <row r="641" s="22" customFormat="1" ht="15.75" customHeight="1"/>
    <row r="642" s="22" customFormat="1" ht="15.75" customHeight="1"/>
    <row r="643" s="22" customFormat="1" ht="15.75" customHeight="1"/>
    <row r="644" s="22" customFormat="1" ht="15.75" customHeight="1"/>
    <row r="645" s="22" customFormat="1" ht="15.75" customHeight="1"/>
    <row r="646" s="22" customFormat="1" ht="15.75" customHeight="1"/>
    <row r="647" s="22" customFormat="1" ht="15.75" customHeight="1"/>
    <row r="648" s="22" customFormat="1" ht="15.75" customHeight="1"/>
    <row r="649" s="22" customFormat="1" ht="15.75" customHeight="1"/>
    <row r="650" s="22" customFormat="1" ht="15.75" customHeight="1"/>
    <row r="651" s="22" customFormat="1" ht="15.75" customHeight="1"/>
    <row r="652" s="22" customFormat="1" ht="15.75" customHeight="1"/>
    <row r="653" s="22" customFormat="1" ht="15.75" customHeight="1"/>
    <row r="654" s="22" customFormat="1" ht="15.75" customHeight="1"/>
    <row r="655" s="22" customFormat="1" ht="15.75" customHeight="1"/>
    <row r="656" s="22" customFormat="1" ht="15.75" customHeight="1"/>
    <row r="657" s="22" customFormat="1" ht="15.75" customHeight="1"/>
    <row r="658" s="22" customFormat="1" ht="15.75" customHeight="1"/>
    <row r="659" s="22" customFormat="1" ht="15.75" customHeight="1"/>
    <row r="660" s="22" customFormat="1" ht="15.75" customHeight="1"/>
    <row r="661" s="22" customFormat="1" ht="15.75" customHeight="1"/>
    <row r="662" s="22" customFormat="1" ht="15.75" customHeight="1"/>
    <row r="663" s="22" customFormat="1" ht="15.75" customHeight="1"/>
    <row r="664" s="22" customFormat="1" ht="15.75" customHeight="1"/>
    <row r="665" s="22" customFormat="1" ht="15.75" customHeight="1"/>
    <row r="666" s="22" customFormat="1" ht="15.75" customHeight="1"/>
    <row r="667" s="22" customFormat="1" ht="15.75" customHeight="1"/>
    <row r="668" s="22" customFormat="1" ht="15.75" customHeight="1"/>
    <row r="669" s="22" customFormat="1" ht="15.75" customHeight="1"/>
    <row r="670" s="22" customFormat="1" ht="15.75" customHeight="1"/>
    <row r="671" s="22" customFormat="1" ht="15.75" customHeight="1"/>
    <row r="672" s="22" customFormat="1" ht="15.75" customHeight="1"/>
    <row r="673" s="22" customFormat="1" ht="15.75" customHeight="1"/>
    <row r="674" s="22" customFormat="1" ht="15.75" customHeight="1"/>
    <row r="675" s="22" customFormat="1" ht="15.75" customHeight="1"/>
    <row r="676" s="22" customFormat="1" ht="15.75" customHeight="1"/>
    <row r="677" s="22" customFormat="1" ht="15.75" customHeight="1"/>
    <row r="678" s="22" customFormat="1" ht="15.75" customHeight="1"/>
    <row r="679" s="22" customFormat="1" ht="15.75" customHeight="1"/>
    <row r="680" s="22" customFormat="1" ht="15.75" customHeight="1"/>
    <row r="681" s="22" customFormat="1" ht="15.75" customHeight="1"/>
    <row r="682" s="22" customFormat="1" ht="15.75" customHeight="1"/>
    <row r="683" s="22" customFormat="1" ht="15.75" customHeight="1"/>
    <row r="684" s="22" customFormat="1" ht="15.75" customHeight="1"/>
    <row r="685" s="22" customFormat="1" ht="15.75" customHeight="1"/>
    <row r="686" s="22" customFormat="1" ht="15.75" customHeight="1"/>
    <row r="687" s="22" customFormat="1" ht="15.75" customHeight="1"/>
    <row r="688" s="22" customFormat="1" ht="15.75" customHeight="1"/>
    <row r="689" s="22" customFormat="1" ht="15.75" customHeight="1"/>
    <row r="690" s="22" customFormat="1" ht="15.75" customHeight="1"/>
    <row r="691" s="22" customFormat="1" ht="15.75" customHeight="1"/>
    <row r="692" s="22" customFormat="1" ht="15.75" customHeight="1"/>
    <row r="693" s="22" customFormat="1" ht="15.75" customHeight="1"/>
    <row r="694" s="22" customFormat="1" ht="15.75" customHeight="1"/>
    <row r="695" s="22" customFormat="1" ht="15.75" customHeight="1"/>
    <row r="696" s="22" customFormat="1" ht="15.75" customHeight="1"/>
    <row r="697" s="22" customFormat="1" ht="15.75" customHeight="1"/>
    <row r="698" s="22" customFormat="1" ht="15.75" customHeight="1"/>
    <row r="699" s="22" customFormat="1" ht="15.75" customHeight="1"/>
    <row r="700" s="22" customFormat="1" ht="15.75" customHeight="1"/>
    <row r="701" s="22" customFormat="1" ht="15.75" customHeight="1"/>
    <row r="702" s="22" customFormat="1" ht="15.75" customHeight="1"/>
    <row r="703" s="22" customFormat="1" ht="15.75" customHeight="1"/>
    <row r="704" s="22" customFormat="1" ht="15.75" customHeight="1"/>
    <row r="705" s="22" customFormat="1" ht="15.75" customHeight="1"/>
    <row r="706" s="22" customFormat="1" ht="15.75" customHeight="1"/>
    <row r="707" s="22" customFormat="1" ht="15.75" customHeight="1"/>
    <row r="708" s="22" customFormat="1" ht="15.75" customHeight="1"/>
    <row r="709" s="22" customFormat="1" ht="15.75" customHeight="1"/>
    <row r="710" s="22" customFormat="1" ht="15.75" customHeight="1"/>
    <row r="711" s="22" customFormat="1" ht="15.75" customHeight="1"/>
    <row r="712" s="22" customFormat="1" ht="15.75" customHeight="1"/>
    <row r="713" s="22" customFormat="1" ht="15.75" customHeight="1"/>
    <row r="714" s="22" customFormat="1" ht="15.75" customHeight="1"/>
    <row r="715" s="22" customFormat="1" ht="15.75" customHeight="1"/>
    <row r="716" s="22" customFormat="1" ht="15.75" customHeight="1"/>
    <row r="717" s="22" customFormat="1" ht="15.75" customHeight="1"/>
    <row r="718" s="22" customFormat="1" ht="15.75" customHeight="1"/>
    <row r="719" s="22" customFormat="1" ht="15.75" customHeight="1"/>
    <row r="720" s="22" customFormat="1" ht="15.75" customHeight="1"/>
    <row r="721" s="22" customFormat="1" ht="15.75" customHeight="1"/>
    <row r="722" s="22" customFormat="1" ht="15.75" customHeight="1"/>
    <row r="723" s="22" customFormat="1" ht="15.75" customHeight="1"/>
    <row r="724" s="22" customFormat="1" ht="15.75" customHeight="1"/>
    <row r="725" s="22" customFormat="1" ht="15.75" customHeight="1"/>
    <row r="726" s="22" customFormat="1" ht="15.75" customHeight="1"/>
    <row r="727" s="22" customFormat="1" ht="15.75" customHeight="1"/>
    <row r="728" s="22" customFormat="1" ht="15.75" customHeight="1"/>
    <row r="729" s="22" customFormat="1" ht="15.75" customHeight="1"/>
    <row r="730" s="22" customFormat="1" ht="15.75" customHeight="1"/>
    <row r="731" s="22" customFormat="1" ht="15.75" customHeight="1"/>
    <row r="732" s="22" customFormat="1" ht="15.75" customHeight="1"/>
    <row r="733" s="22" customFormat="1" ht="15.75" customHeight="1"/>
    <row r="734" s="22" customFormat="1" ht="15.75" customHeight="1"/>
    <row r="735" s="22" customFormat="1" ht="15.75" customHeight="1"/>
    <row r="736" s="22" customFormat="1" ht="15.75" customHeight="1"/>
    <row r="737" s="22" customFormat="1" ht="15.75" customHeight="1"/>
    <row r="738" s="22" customFormat="1" ht="15.75" customHeight="1"/>
    <row r="739" s="22" customFormat="1" ht="15.75" customHeight="1"/>
    <row r="740" s="22" customFormat="1" ht="15.75" customHeight="1"/>
    <row r="741" s="22" customFormat="1" ht="15.75" customHeight="1"/>
    <row r="742" s="22" customFormat="1" ht="15.75" customHeight="1"/>
    <row r="743" s="22" customFormat="1" ht="15.75" customHeight="1"/>
    <row r="744" s="22" customFormat="1" ht="15.75" customHeight="1"/>
    <row r="745" s="22" customFormat="1" ht="15.75" customHeight="1"/>
    <row r="746" s="22" customFormat="1" ht="15.75" customHeight="1"/>
    <row r="747" s="22" customFormat="1" ht="15.75" customHeight="1"/>
    <row r="748" s="22" customFormat="1" ht="15.75" customHeight="1"/>
    <row r="749" s="22" customFormat="1" ht="15.75" customHeight="1"/>
    <row r="750" s="22" customFormat="1" ht="15.75" customHeight="1"/>
    <row r="751" s="22" customFormat="1" ht="15.75" customHeight="1"/>
    <row r="752" s="22" customFormat="1" ht="15.75" customHeight="1"/>
    <row r="753" s="22" customFormat="1" ht="15.75" customHeight="1"/>
    <row r="754" s="22" customFormat="1" ht="15.75" customHeight="1"/>
    <row r="755" s="22" customFormat="1" ht="15.75" customHeight="1"/>
    <row r="756" s="22" customFormat="1" ht="15.75" customHeight="1"/>
    <row r="757" s="22" customFormat="1" ht="15.75" customHeight="1"/>
    <row r="758" s="22" customFormat="1" ht="15.75" customHeight="1"/>
    <row r="759" s="22" customFormat="1" ht="15.75" customHeight="1"/>
    <row r="760" s="22" customFormat="1" ht="15.75" customHeight="1"/>
    <row r="761" s="22" customFormat="1" ht="15.75" customHeight="1"/>
    <row r="762" s="22" customFormat="1" ht="15.75" customHeight="1"/>
    <row r="763" s="22" customFormat="1" ht="15.75" customHeight="1"/>
    <row r="764" s="22" customFormat="1" ht="15.75" customHeight="1"/>
    <row r="765" s="22" customFormat="1" ht="15.75" customHeight="1"/>
    <row r="766" s="22" customFormat="1" ht="15.75" customHeight="1"/>
    <row r="767" s="22" customFormat="1" ht="15.75" customHeight="1"/>
    <row r="768" s="22" customFormat="1" ht="15.75" customHeight="1"/>
    <row r="769" s="22" customFormat="1" ht="15.75" customHeight="1"/>
    <row r="770" s="22" customFormat="1" ht="15.75" customHeight="1"/>
    <row r="771" s="22" customFormat="1" ht="15.75" customHeight="1"/>
    <row r="772" s="22" customFormat="1" ht="15.75" customHeight="1"/>
    <row r="773" s="22" customFormat="1" ht="15.75" customHeight="1"/>
    <row r="774" s="22" customFormat="1" ht="15.75" customHeight="1"/>
    <row r="775" s="22" customFormat="1" ht="15.75" customHeight="1"/>
    <row r="776" s="22" customFormat="1" ht="15.75" customHeight="1"/>
    <row r="777" s="22" customFormat="1" ht="15.75" customHeight="1"/>
    <row r="778" s="22" customFormat="1" ht="15.75" customHeight="1"/>
    <row r="779" s="22" customFormat="1" ht="15.75" customHeight="1"/>
    <row r="780" s="22" customFormat="1" ht="15.75" customHeight="1"/>
    <row r="781" s="22" customFormat="1" ht="15.75" customHeight="1"/>
    <row r="782" s="22" customFormat="1" ht="15.75" customHeight="1"/>
    <row r="783" s="22" customFormat="1" ht="15.75" customHeight="1"/>
    <row r="784" s="22" customFormat="1" ht="15.75" customHeight="1"/>
    <row r="785" s="22" customFormat="1" ht="15.75" customHeight="1"/>
    <row r="786" s="22" customFormat="1" ht="15.75" customHeight="1"/>
    <row r="787" s="22" customFormat="1" ht="15.75" customHeight="1"/>
    <row r="788" s="22" customFormat="1" ht="15.75" customHeight="1"/>
    <row r="789" s="22" customFormat="1" ht="15.75" customHeight="1"/>
    <row r="790" s="22" customFormat="1" ht="15.75" customHeight="1"/>
    <row r="791" s="22" customFormat="1" ht="15.75" customHeight="1"/>
    <row r="792" s="22" customFormat="1" ht="15.75" customHeight="1"/>
    <row r="793" s="22" customFormat="1" ht="15.75" customHeight="1"/>
    <row r="794" s="22" customFormat="1" ht="15.75" customHeight="1"/>
    <row r="795" s="22" customFormat="1" ht="15.75" customHeight="1"/>
    <row r="796" s="22" customFormat="1" ht="15.75" customHeight="1"/>
    <row r="797" s="22" customFormat="1" ht="15.75" customHeight="1"/>
    <row r="798" s="22" customFormat="1" ht="15.75" customHeight="1"/>
    <row r="799" s="22" customFormat="1" ht="15.75" customHeight="1"/>
    <row r="800" s="22" customFormat="1" ht="15.75" customHeight="1"/>
    <row r="801" s="22" customFormat="1" ht="15.75" customHeight="1"/>
    <row r="802" s="22" customFormat="1" ht="15.75" customHeight="1"/>
    <row r="803" s="22" customFormat="1" ht="15.75" customHeight="1"/>
    <row r="804" s="22" customFormat="1" ht="15.75" customHeight="1"/>
    <row r="805" s="22" customFormat="1" ht="15.75" customHeight="1"/>
    <row r="806" s="22" customFormat="1" ht="15.75" customHeight="1"/>
    <row r="807" s="22" customFormat="1" ht="15.75" customHeight="1"/>
    <row r="808" s="22" customFormat="1" ht="15.75" customHeight="1"/>
    <row r="809" s="22" customFormat="1" ht="15.75" customHeight="1"/>
    <row r="810" s="22" customFormat="1" ht="15.75" customHeight="1"/>
    <row r="811" s="22" customFormat="1" ht="15.75" customHeight="1"/>
    <row r="812" s="22" customFormat="1" ht="15.75" customHeight="1"/>
    <row r="813" s="22" customFormat="1" ht="15.75" customHeight="1"/>
    <row r="814" s="22" customFormat="1" ht="15.75" customHeight="1"/>
    <row r="815" s="22" customFormat="1" ht="15.75" customHeight="1"/>
    <row r="816" s="22" customFormat="1" ht="15.75" customHeight="1"/>
    <row r="817" s="22" customFormat="1" ht="15.75" customHeight="1"/>
    <row r="818" s="22" customFormat="1" ht="15.75" customHeight="1"/>
    <row r="819" s="22" customFormat="1" ht="15.75" customHeight="1"/>
    <row r="820" s="22" customFormat="1" ht="15.75" customHeight="1"/>
    <row r="821" s="22" customFormat="1" ht="15.75" customHeight="1"/>
    <row r="822" s="22" customFormat="1" ht="15.75" customHeight="1"/>
    <row r="823" s="22" customFormat="1" ht="15.75" customHeight="1"/>
    <row r="824" s="22" customFormat="1" ht="15.75" customHeight="1"/>
    <row r="825" s="22" customFormat="1" ht="15.75" customHeight="1"/>
    <row r="826" s="22" customFormat="1" ht="15.75" customHeight="1"/>
    <row r="827" s="22" customFormat="1" ht="15.75" customHeight="1"/>
    <row r="828" s="22" customFormat="1" ht="15.75" customHeight="1"/>
    <row r="829" s="22" customFormat="1" ht="15.75" customHeight="1"/>
    <row r="830" s="22" customFormat="1" ht="15.75" customHeight="1"/>
    <row r="831" s="22" customFormat="1" ht="15.75" customHeight="1"/>
    <row r="832" s="22" customFormat="1" ht="15.75" customHeight="1"/>
    <row r="833" s="22" customFormat="1" ht="15.75" customHeight="1"/>
    <row r="834" s="22" customFormat="1" ht="15.75" customHeight="1"/>
    <row r="835" s="22" customFormat="1" ht="15.75" customHeight="1"/>
    <row r="836" s="22" customFormat="1" ht="15.75" customHeight="1"/>
    <row r="837" s="22" customFormat="1" ht="15.75" customHeight="1"/>
    <row r="838" s="22" customFormat="1" ht="15.75" customHeight="1"/>
    <row r="839" s="22" customFormat="1" ht="15.75" customHeight="1"/>
    <row r="840" s="22" customFormat="1" ht="15.75" customHeight="1"/>
    <row r="841" s="22" customFormat="1" ht="15.75" customHeight="1"/>
    <row r="842" s="22" customFormat="1" ht="15.75" customHeight="1"/>
    <row r="843" s="22" customFormat="1" ht="15.75" customHeight="1"/>
    <row r="844" s="22" customFormat="1" ht="15.75" customHeight="1"/>
    <row r="845" s="22" customFormat="1" ht="15.75" customHeight="1"/>
    <row r="846" s="22" customFormat="1" ht="15.75" customHeight="1"/>
    <row r="847" s="22" customFormat="1" ht="15.75" customHeight="1"/>
    <row r="848" s="22" customFormat="1" ht="15.75" customHeight="1"/>
    <row r="849" s="22" customFormat="1" ht="15.75" customHeight="1"/>
    <row r="850" s="22" customFormat="1" ht="15.75" customHeight="1"/>
    <row r="851" s="22" customFormat="1" ht="15.75" customHeight="1"/>
    <row r="852" s="22" customFormat="1" ht="15.75" customHeight="1"/>
    <row r="853" s="22" customFormat="1" ht="15.75" customHeight="1"/>
    <row r="854" s="22" customFormat="1" ht="15.75" customHeight="1"/>
    <row r="855" s="22" customFormat="1" ht="15.75" customHeight="1"/>
    <row r="856" s="22" customFormat="1" ht="15.75" customHeight="1"/>
    <row r="857" s="22" customFormat="1" ht="15.75" customHeight="1"/>
    <row r="858" s="22" customFormat="1" ht="15.75" customHeight="1"/>
    <row r="859" s="22" customFormat="1" ht="15.75" customHeight="1"/>
    <row r="860" s="22" customFormat="1" ht="15.75" customHeight="1"/>
    <row r="861" s="22" customFormat="1" ht="15.75" customHeight="1"/>
    <row r="862" s="22" customFormat="1" ht="15.75" customHeight="1"/>
    <row r="863" s="22" customFormat="1" ht="15.75" customHeight="1"/>
    <row r="864" s="22" customFormat="1" ht="15.75" customHeight="1"/>
    <row r="865" s="22" customFormat="1" ht="15.75" customHeight="1"/>
    <row r="866" s="22" customFormat="1" ht="15.75" customHeight="1"/>
    <row r="867" s="22" customFormat="1" ht="15.75" customHeight="1"/>
    <row r="868" s="22" customFormat="1" ht="15.75" customHeight="1"/>
    <row r="869" s="22" customFormat="1" ht="15.75" customHeight="1"/>
    <row r="870" s="22" customFormat="1" ht="15.75" customHeight="1"/>
    <row r="871" s="22" customFormat="1" ht="15.75" customHeight="1"/>
    <row r="872" s="22" customFormat="1" ht="15.75" customHeight="1"/>
    <row r="873" s="22" customFormat="1" ht="15.75" customHeight="1"/>
    <row r="874" s="22" customFormat="1" ht="15.75" customHeight="1"/>
    <row r="875" s="22" customFormat="1" ht="15.75" customHeight="1"/>
    <row r="876" s="22" customFormat="1" ht="15.75" customHeight="1"/>
    <row r="877" s="22" customFormat="1" ht="15.75" customHeight="1"/>
    <row r="878" s="22" customFormat="1" ht="15.75" customHeight="1"/>
    <row r="879" s="22" customFormat="1" ht="15.75" customHeight="1"/>
    <row r="880" s="22" customFormat="1" ht="15.75" customHeight="1"/>
    <row r="881" s="22" customFormat="1" ht="15.75" customHeight="1"/>
    <row r="882" s="22" customFormat="1" ht="15.75" customHeight="1"/>
    <row r="883" s="22" customFormat="1" ht="15.75" customHeight="1"/>
    <row r="884" s="22" customFormat="1" ht="15.75" customHeight="1"/>
    <row r="885" s="22" customFormat="1" ht="15.75" customHeight="1"/>
    <row r="886" s="22" customFormat="1" ht="15.75" customHeight="1"/>
    <row r="887" s="22" customFormat="1" ht="15.75" customHeight="1"/>
    <row r="888" s="22" customFormat="1" ht="15.75" customHeight="1"/>
    <row r="889" s="22" customFormat="1" ht="15.75" customHeight="1"/>
    <row r="890" s="22" customFormat="1" ht="15.75" customHeight="1"/>
    <row r="891" s="22" customFormat="1" ht="15.75" customHeight="1"/>
    <row r="892" s="22" customFormat="1" ht="15.75" customHeight="1"/>
    <row r="893" s="22" customFormat="1" ht="15.75" customHeight="1"/>
    <row r="894" s="22" customFormat="1" ht="15.75" customHeight="1"/>
    <row r="895" s="22" customFormat="1" ht="15.75" customHeight="1"/>
    <row r="896" s="22" customFormat="1" ht="15.75" customHeight="1"/>
    <row r="897" s="22" customFormat="1" ht="15.75" customHeight="1"/>
    <row r="898" s="22" customFormat="1" ht="15.75" customHeight="1"/>
    <row r="899" s="22" customFormat="1" ht="15.75" customHeight="1"/>
    <row r="900" s="22" customFormat="1" ht="15.75" customHeight="1"/>
    <row r="901" s="22" customFormat="1" ht="15.75" customHeight="1"/>
    <row r="902" s="22" customFormat="1" ht="15.75" customHeight="1"/>
    <row r="903" s="22" customFormat="1" ht="15.75" customHeight="1"/>
    <row r="904" s="22" customFormat="1" ht="15.75" customHeight="1"/>
    <row r="905" s="22" customFormat="1" ht="15.75" customHeight="1"/>
    <row r="906" s="22" customFormat="1" ht="15.75" customHeight="1"/>
    <row r="907" s="22" customFormat="1" ht="15.75" customHeight="1"/>
    <row r="908" s="22" customFormat="1" ht="15.75" customHeight="1"/>
    <row r="909" s="22" customFormat="1" ht="15.75" customHeight="1"/>
    <row r="910" s="22" customFormat="1" ht="15.75" customHeight="1"/>
    <row r="911" s="22" customFormat="1" ht="15.75" customHeight="1"/>
    <row r="912" s="22" customFormat="1" ht="15.75" customHeight="1"/>
    <row r="913" s="22" customFormat="1" ht="15.75" customHeight="1"/>
    <row r="914" s="22" customFormat="1" ht="15.75" customHeight="1"/>
    <row r="915" s="22" customFormat="1" ht="15.75" customHeight="1"/>
    <row r="916" s="22" customFormat="1" ht="15.75" customHeight="1"/>
    <row r="917" s="22" customFormat="1" ht="15.75" customHeight="1"/>
    <row r="918" s="22" customFormat="1" ht="15.75" customHeight="1"/>
    <row r="919" s="22" customFormat="1" ht="15.75" customHeight="1"/>
    <row r="920" s="22" customFormat="1" ht="15.75" customHeight="1"/>
    <row r="921" s="22" customFormat="1" ht="15.75" customHeight="1"/>
    <row r="922" s="22" customFormat="1" ht="15.75" customHeight="1"/>
    <row r="923" s="22" customFormat="1" ht="15.75" customHeight="1"/>
    <row r="924" s="22" customFormat="1" ht="15.75" customHeight="1"/>
    <row r="925" s="22" customFormat="1" ht="15.75" customHeight="1"/>
    <row r="926" s="22" customFormat="1" ht="15.75" customHeight="1"/>
    <row r="927" s="22" customFormat="1" ht="15.75" customHeight="1"/>
    <row r="928" s="22" customFormat="1" ht="15.75" customHeight="1"/>
    <row r="929" s="22" customFormat="1" ht="15.75" customHeight="1"/>
    <row r="930" s="22" customFormat="1" ht="15.75" customHeight="1"/>
    <row r="931" s="22" customFormat="1" ht="15.75" customHeight="1"/>
    <row r="932" s="22" customFormat="1" ht="15.75" customHeight="1"/>
    <row r="933" s="22" customFormat="1" ht="15.75" customHeight="1"/>
    <row r="934" s="22" customFormat="1" ht="15.75" customHeight="1"/>
    <row r="935" s="22" customFormat="1" ht="15.75" customHeight="1"/>
    <row r="936" s="22" customFormat="1" ht="15.75" customHeight="1"/>
    <row r="937" s="22" customFormat="1" ht="15.75" customHeight="1"/>
    <row r="938" s="22" customFormat="1" ht="15.75" customHeight="1"/>
    <row r="939" s="22" customFormat="1" ht="15.75" customHeight="1"/>
    <row r="940" s="22" customFormat="1" ht="15.75" customHeight="1"/>
    <row r="941" s="22" customFormat="1" ht="15.75" customHeight="1"/>
    <row r="942" s="22" customFormat="1" ht="15.75" customHeight="1"/>
    <row r="943" s="22" customFormat="1" ht="15.75" customHeight="1"/>
    <row r="944" s="22" customFormat="1" ht="15.75" customHeight="1"/>
    <row r="945" s="22" customFormat="1" ht="15.75" customHeight="1"/>
    <row r="946" s="22" customFormat="1" ht="15.75" customHeight="1"/>
    <row r="947" s="22" customFormat="1" ht="15.75" customHeight="1"/>
    <row r="948" s="22" customFormat="1" ht="15.75" customHeight="1"/>
    <row r="949" s="22" customFormat="1" ht="15.75" customHeight="1"/>
    <row r="950" s="22" customFormat="1" ht="15.75" customHeight="1"/>
    <row r="951" s="22" customFormat="1" ht="15.75" customHeight="1"/>
    <row r="952" s="22" customFormat="1" ht="15.75" customHeight="1"/>
    <row r="953" s="22" customFormat="1" ht="15.75" customHeight="1"/>
    <row r="954" s="22" customFormat="1" ht="15.75" customHeight="1"/>
    <row r="955" s="22" customFormat="1" ht="15.75" customHeight="1"/>
    <row r="956" s="22" customFormat="1" ht="15.75" customHeight="1"/>
    <row r="957" s="22" customFormat="1" ht="15.75" customHeight="1"/>
    <row r="958" s="22" customFormat="1" ht="15.75" customHeight="1"/>
    <row r="959" s="22" customFormat="1" ht="15.75" customHeight="1"/>
    <row r="960" s="22" customFormat="1" ht="15.75" customHeight="1"/>
    <row r="961" s="22" customFormat="1" ht="15.75" customHeight="1"/>
    <row r="962" s="22" customFormat="1" ht="15.75" customHeight="1"/>
    <row r="963" s="22" customFormat="1" ht="15.75" customHeight="1"/>
    <row r="964" s="22" customFormat="1" ht="15.75" customHeight="1"/>
    <row r="965" s="22" customFormat="1" ht="15.75" customHeight="1"/>
    <row r="966" s="22" customFormat="1" ht="15.75" customHeight="1"/>
    <row r="967" s="22" customFormat="1" ht="15.75" customHeight="1"/>
    <row r="968" s="22" customFormat="1" ht="15.75" customHeight="1"/>
    <row r="969" s="22" customFormat="1" ht="15.75" customHeight="1"/>
    <row r="970" s="22" customFormat="1" ht="15.75" customHeight="1"/>
    <row r="971" s="22" customFormat="1" ht="15.75" customHeight="1"/>
    <row r="972" s="22" customFormat="1" ht="15.75" customHeight="1"/>
    <row r="973" s="22" customFormat="1" ht="15.75" customHeight="1"/>
    <row r="974" s="22" customFormat="1" ht="15.75" customHeight="1"/>
    <row r="975" s="22" customFormat="1" ht="15.75" customHeight="1"/>
    <row r="976" s="22" customFormat="1" ht="15.75" customHeight="1"/>
    <row r="977" s="22" customFormat="1" ht="15.75" customHeight="1"/>
    <row r="978" s="22" customFormat="1" ht="15.75" customHeight="1"/>
    <row r="979" s="22" customFormat="1" ht="15.75" customHeight="1"/>
    <row r="980" s="22" customFormat="1" ht="15.75" customHeight="1"/>
    <row r="981" s="22" customFormat="1" ht="15.75" customHeight="1"/>
    <row r="982" s="22" customFormat="1" ht="15.75" customHeight="1"/>
    <row r="983" s="22" customFormat="1" ht="15.75" customHeight="1"/>
    <row r="984" s="22" customFormat="1" ht="15.75" customHeight="1"/>
    <row r="985" s="22" customFormat="1" ht="15.75" customHeight="1"/>
    <row r="986" s="22" customFormat="1" ht="15.75" customHeight="1"/>
    <row r="987" s="22" customFormat="1" ht="15.75" customHeight="1"/>
    <row r="988" s="22" customFormat="1" ht="15.75" customHeight="1"/>
    <row r="989" s="22" customFormat="1" ht="15.75" customHeight="1"/>
    <row r="990" s="22" customFormat="1" ht="15.75" customHeight="1"/>
    <row r="991" s="22" customFormat="1" ht="15.75" customHeight="1"/>
    <row r="992" s="22" customFormat="1" ht="15.75" customHeight="1"/>
    <row r="993" s="22" customFormat="1" ht="15.75" customHeight="1"/>
    <row r="994" s="22" customFormat="1" ht="15.75" customHeight="1"/>
    <row r="995" s="22" customFormat="1" ht="15.75" customHeight="1"/>
    <row r="996" s="22" customFormat="1" ht="15.75" customHeight="1"/>
    <row r="997" s="22" customFormat="1" ht="15.75" customHeight="1"/>
    <row r="998" s="22" customFormat="1" ht="15.75" customHeight="1"/>
    <row r="999" s="22" customFormat="1" ht="15.75" customHeight="1"/>
    <row r="1000" s="22" customFormat="1" ht="15.75" customHeight="1"/>
  </sheetData>
  <sheetProtection algorithmName="SHA-512" hashValue="7EZJF2eO1NyFyht4HZK3QYNcGvD9YfZdigSXQMjPIr4bUvxwilKH16u/7wuIvY8tXXH4yHMM2x56eGtH6upVtw==" saltValue="xoywjD6EHFKdnuqExVMIDA==" spinCount="100000" sheet="1" formatColumns="0" formatRows="0"/>
  <mergeCells count="61">
    <mergeCell ref="D11:I11"/>
    <mergeCell ref="D12:I12"/>
    <mergeCell ref="C84:K84"/>
    <mergeCell ref="C52:V56"/>
    <mergeCell ref="C57:V58"/>
    <mergeCell ref="C59:V62"/>
    <mergeCell ref="C63:V68"/>
    <mergeCell ref="C69:V74"/>
    <mergeCell ref="C75:V80"/>
    <mergeCell ref="B81:V82"/>
    <mergeCell ref="B75:B80"/>
    <mergeCell ref="B83:B89"/>
    <mergeCell ref="C85:K85"/>
    <mergeCell ref="C86:K86"/>
    <mergeCell ref="L86:P87"/>
    <mergeCell ref="Q86:V87"/>
    <mergeCell ref="B4:V4"/>
    <mergeCell ref="B6:V6"/>
    <mergeCell ref="B7:V8"/>
    <mergeCell ref="B9:B14"/>
    <mergeCell ref="D9:I9"/>
    <mergeCell ref="O9:V9"/>
    <mergeCell ref="O10:V12"/>
    <mergeCell ref="O14:V14"/>
    <mergeCell ref="J9:N9"/>
    <mergeCell ref="J10:N12"/>
    <mergeCell ref="D13:I13"/>
    <mergeCell ref="J13:N13"/>
    <mergeCell ref="O13:V13"/>
    <mergeCell ref="D14:I14"/>
    <mergeCell ref="J14:N14"/>
    <mergeCell ref="D10:I10"/>
    <mergeCell ref="C87:K89"/>
    <mergeCell ref="L88:P89"/>
    <mergeCell ref="Q88:V89"/>
    <mergeCell ref="L84:P85"/>
    <mergeCell ref="Q84:V85"/>
    <mergeCell ref="B21:B26"/>
    <mergeCell ref="B27:B32"/>
    <mergeCell ref="C15:V16"/>
    <mergeCell ref="C17:V20"/>
    <mergeCell ref="C21:V22"/>
    <mergeCell ref="C23:V26"/>
    <mergeCell ref="C27:V28"/>
    <mergeCell ref="C29:V32"/>
    <mergeCell ref="B57:B62"/>
    <mergeCell ref="B63:B68"/>
    <mergeCell ref="B69:B74"/>
    <mergeCell ref="C83:V83"/>
    <mergeCell ref="B15:B20"/>
    <mergeCell ref="B33:B38"/>
    <mergeCell ref="C35:V38"/>
    <mergeCell ref="C39:V40"/>
    <mergeCell ref="C33:V34"/>
    <mergeCell ref="B39:B44"/>
    <mergeCell ref="B45:B50"/>
    <mergeCell ref="C41:V44"/>
    <mergeCell ref="C45:V46"/>
    <mergeCell ref="C47:V50"/>
    <mergeCell ref="C51:V51"/>
    <mergeCell ref="B51:B56"/>
  </mergeCells>
  <conditionalFormatting sqref="C63:V80">
    <cfRule type="expression" dxfId="12" priority="1">
      <formula>$D$3="No"</formula>
    </cfRule>
  </conditionalFormatting>
  <dataValidations count="2">
    <dataValidation type="list" allowBlank="1" showInputMessage="1" showErrorMessage="1" sqref="D3" xr:uid="{E87A8F4C-EA74-40A1-A3B4-7FC480DA1059}">
      <formula1>"Yes,No"</formula1>
    </dataValidation>
    <dataValidation type="date" operator="greaterThan" allowBlank="1" showInputMessage="1" showErrorMessage="1" prompt="The date should be after 2020." sqref="O10 D13:D14 O13:O14 Q88" xr:uid="{00000000-0002-0000-0000-000000000000}">
      <formula1>43831</formula1>
    </dataValidation>
  </dataValidations>
  <pageMargins left="0.25" right="0.25" top="0.75" bottom="0.75" header="0" footer="0"/>
  <pageSetup fitToHeight="0" orientation="portrait"/>
  <headerFooter>
    <oddHeader>&amp;CTRIBAL BROADBAND CONNECTIVITY PROGRAM  ANNUAL REPORT</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19A9F-33BF-435E-922E-389C0EFBB122}">
  <dimension ref="A1:Z1000"/>
  <sheetViews>
    <sheetView workbookViewId="0">
      <selection activeCell="D7" sqref="D7:H7"/>
    </sheetView>
  </sheetViews>
  <sheetFormatPr defaultColWidth="14.44140625" defaultRowHeight="15" customHeight="1"/>
  <cols>
    <col min="1" max="1" width="2.44140625" style="22" customWidth="1"/>
    <col min="2" max="2" width="19.44140625" style="22" customWidth="1"/>
    <col min="3" max="3" width="45.5546875" style="22" customWidth="1"/>
    <col min="4" max="4" width="19.44140625" style="22" customWidth="1"/>
    <col min="5" max="5" width="7.5546875" style="22" customWidth="1"/>
    <col min="6" max="17" width="7" style="22" customWidth="1"/>
    <col min="18" max="18" width="10.44140625" style="22" customWidth="1"/>
    <col min="19" max="19" width="12" style="22" customWidth="1"/>
    <col min="20" max="22" width="5.44140625" style="22" customWidth="1"/>
    <col min="23" max="26" width="8.5546875" style="22" customWidth="1"/>
    <col min="27" max="16384" width="14.44140625" style="22"/>
  </cols>
  <sheetData>
    <row r="1" spans="1:26" ht="15" customHeight="1" thickBot="1"/>
    <row r="2" spans="1:26" ht="57.6">
      <c r="D2" s="120" t="s">
        <v>365</v>
      </c>
    </row>
    <row r="3" spans="1:26" ht="15" customHeight="1" thickBot="1">
      <c r="D3" s="76" t="s">
        <v>278</v>
      </c>
    </row>
    <row r="4" spans="1:26" ht="14.4">
      <c r="B4" s="678" t="s">
        <v>41</v>
      </c>
      <c r="C4" s="230"/>
      <c r="D4" s="230"/>
      <c r="E4" s="230"/>
      <c r="F4" s="230"/>
      <c r="G4" s="230"/>
      <c r="H4" s="230"/>
      <c r="I4" s="230"/>
      <c r="J4" s="230"/>
      <c r="K4" s="230"/>
      <c r="L4" s="230"/>
      <c r="M4" s="230"/>
      <c r="N4" s="230"/>
      <c r="O4" s="230"/>
      <c r="P4" s="230"/>
      <c r="Q4" s="230"/>
      <c r="R4" s="230"/>
      <c r="S4" s="230"/>
      <c r="T4" s="230"/>
      <c r="U4" s="230"/>
      <c r="V4" s="230"/>
    </row>
    <row r="5" spans="1:26" ht="12" customHeight="1" thickBot="1">
      <c r="B5" s="233"/>
      <c r="C5" s="233"/>
      <c r="D5" s="233"/>
      <c r="E5" s="233"/>
      <c r="F5" s="233"/>
      <c r="G5" s="233"/>
      <c r="H5" s="233"/>
      <c r="I5" s="233"/>
      <c r="J5" s="233"/>
      <c r="K5" s="233"/>
      <c r="L5" s="233"/>
      <c r="M5" s="233"/>
      <c r="N5" s="233"/>
      <c r="O5" s="233"/>
      <c r="P5" s="233"/>
      <c r="Q5" s="233"/>
      <c r="R5" s="233"/>
      <c r="S5" s="233"/>
      <c r="T5" s="233"/>
      <c r="U5" s="233"/>
      <c r="V5" s="233"/>
    </row>
    <row r="6" spans="1:26" ht="21.6" thickBot="1">
      <c r="B6" s="679" t="s">
        <v>386</v>
      </c>
      <c r="C6" s="246"/>
      <c r="D6" s="246"/>
      <c r="E6" s="246"/>
      <c r="F6" s="246"/>
      <c r="G6" s="246"/>
      <c r="H6" s="246"/>
      <c r="I6" s="246"/>
      <c r="J6" s="246"/>
      <c r="K6" s="246"/>
      <c r="L6" s="246"/>
      <c r="M6" s="246"/>
      <c r="N6" s="246"/>
      <c r="O6" s="246"/>
      <c r="P6" s="246"/>
      <c r="Q6" s="246"/>
      <c r="R6" s="246"/>
      <c r="S6" s="246"/>
      <c r="T6" s="246"/>
      <c r="U6" s="246"/>
      <c r="V6" s="611"/>
    </row>
    <row r="7" spans="1:26" ht="15" customHeight="1">
      <c r="B7" s="680" t="s">
        <v>45</v>
      </c>
      <c r="C7" s="681"/>
      <c r="D7" s="682" t="str">
        <f>Recipient_Organization</f>
        <v xml:space="preserve">Recipient A </v>
      </c>
      <c r="E7" s="256"/>
      <c r="F7" s="256"/>
      <c r="G7" s="256"/>
      <c r="H7" s="257"/>
      <c r="I7" s="255" t="s">
        <v>47</v>
      </c>
      <c r="J7" s="256"/>
      <c r="K7" s="256"/>
      <c r="L7" s="256"/>
      <c r="M7" s="256"/>
      <c r="N7" s="257"/>
      <c r="O7" s="683" t="s">
        <v>48</v>
      </c>
      <c r="P7" s="256"/>
      <c r="Q7" s="256"/>
      <c r="R7" s="256"/>
      <c r="S7" s="256"/>
      <c r="T7" s="256"/>
      <c r="U7" s="256"/>
      <c r="V7" s="681"/>
    </row>
    <row r="8" spans="1:26" ht="14.4">
      <c r="B8" s="657" t="s">
        <v>49</v>
      </c>
      <c r="C8" s="170"/>
      <c r="D8" s="684" t="s">
        <v>368</v>
      </c>
      <c r="E8" s="169"/>
      <c r="F8" s="169"/>
      <c r="G8" s="169"/>
      <c r="H8" s="162"/>
      <c r="I8" s="659" t="s">
        <v>51</v>
      </c>
      <c r="J8" s="169"/>
      <c r="K8" s="169"/>
      <c r="L8" s="169"/>
      <c r="M8" s="169"/>
      <c r="N8" s="162"/>
      <c r="O8" s="658">
        <v>46023</v>
      </c>
      <c r="P8" s="169"/>
      <c r="Q8" s="169"/>
      <c r="R8" s="169"/>
      <c r="S8" s="169"/>
      <c r="T8" s="169"/>
      <c r="U8" s="169"/>
      <c r="V8" s="170"/>
    </row>
    <row r="9" spans="1:26" ht="18" customHeight="1">
      <c r="B9" s="657" t="s">
        <v>52</v>
      </c>
      <c r="C9" s="170"/>
      <c r="D9" s="684" t="str">
        <f>City__State__Zip_Code</f>
        <v>Washington, DC 20001</v>
      </c>
      <c r="E9" s="169"/>
      <c r="F9" s="169"/>
      <c r="G9" s="169"/>
      <c r="H9" s="162"/>
      <c r="I9" s="659" t="s">
        <v>54</v>
      </c>
      <c r="J9" s="169"/>
      <c r="K9" s="169"/>
      <c r="L9" s="169"/>
      <c r="M9" s="169"/>
      <c r="N9" s="162"/>
      <c r="O9" s="685">
        <f>UEI_Number</f>
        <v>123456789</v>
      </c>
      <c r="P9" s="169"/>
      <c r="Q9" s="169"/>
      <c r="R9" s="169"/>
      <c r="S9" s="169"/>
      <c r="T9" s="169"/>
      <c r="U9" s="169"/>
      <c r="V9" s="170"/>
    </row>
    <row r="10" spans="1:26" ht="22.5" customHeight="1">
      <c r="A10" s="119"/>
      <c r="B10" s="657" t="s">
        <v>387</v>
      </c>
      <c r="C10" s="170"/>
      <c r="D10" s="655">
        <f>Report_Period_Start_Date__MM_DD_YYYY</f>
        <v>45658</v>
      </c>
      <c r="E10" s="169"/>
      <c r="F10" s="169"/>
      <c r="G10" s="169"/>
      <c r="H10" s="162"/>
      <c r="I10" s="673" t="s">
        <v>388</v>
      </c>
      <c r="J10" s="259"/>
      <c r="K10" s="259"/>
      <c r="L10" s="259"/>
      <c r="M10" s="259"/>
      <c r="N10" s="260"/>
      <c r="O10" s="656" t="s">
        <v>389</v>
      </c>
      <c r="P10" s="442"/>
      <c r="Q10" s="442"/>
      <c r="R10" s="442"/>
      <c r="S10" s="442"/>
      <c r="T10" s="442"/>
      <c r="U10" s="442"/>
      <c r="V10" s="444"/>
      <c r="W10" s="119"/>
      <c r="X10" s="119"/>
      <c r="Y10" s="119"/>
      <c r="Z10" s="119"/>
    </row>
    <row r="11" spans="1:26" ht="22.5" customHeight="1" thickBot="1">
      <c r="A11" s="119"/>
      <c r="B11" s="674" t="s">
        <v>390</v>
      </c>
      <c r="C11" s="665"/>
      <c r="D11" s="675">
        <v>46022</v>
      </c>
      <c r="E11" s="270"/>
      <c r="F11" s="270"/>
      <c r="G11" s="270"/>
      <c r="H11" s="271"/>
      <c r="I11" s="652"/>
      <c r="J11" s="233"/>
      <c r="K11" s="233"/>
      <c r="L11" s="233"/>
      <c r="M11" s="233"/>
      <c r="N11" s="541"/>
      <c r="O11" s="664" t="s">
        <v>391</v>
      </c>
      <c r="P11" s="270"/>
      <c r="Q11" s="270"/>
      <c r="R11" s="270"/>
      <c r="S11" s="270"/>
      <c r="T11" s="270"/>
      <c r="U11" s="270"/>
      <c r="V11" s="665"/>
      <c r="W11" s="119"/>
      <c r="X11" s="119"/>
      <c r="Y11" s="119"/>
      <c r="Z11" s="119"/>
    </row>
    <row r="12" spans="1:26" thickBot="1">
      <c r="B12" s="75"/>
      <c r="O12" s="78"/>
      <c r="P12" s="78"/>
      <c r="Q12" s="78"/>
      <c r="R12" s="78"/>
      <c r="S12" s="78"/>
      <c r="T12" s="78"/>
      <c r="U12" s="78"/>
      <c r="V12" s="118"/>
    </row>
    <row r="13" spans="1:26" ht="18.600000000000001" thickBot="1">
      <c r="B13" s="666" t="s">
        <v>392</v>
      </c>
      <c r="C13" s="667"/>
      <c r="D13" s="667"/>
      <c r="E13" s="667"/>
      <c r="F13" s="667"/>
      <c r="G13" s="667"/>
      <c r="H13" s="667"/>
      <c r="I13" s="667"/>
      <c r="J13" s="667"/>
      <c r="K13" s="667"/>
      <c r="L13" s="667"/>
      <c r="M13" s="667"/>
      <c r="N13" s="667"/>
      <c r="O13" s="667"/>
      <c r="P13" s="667"/>
      <c r="Q13" s="667"/>
      <c r="R13" s="667"/>
      <c r="S13" s="667"/>
      <c r="T13" s="667"/>
      <c r="U13" s="667"/>
      <c r="V13" s="668"/>
    </row>
    <row r="14" spans="1:26" ht="80.25" customHeight="1" thickBot="1">
      <c r="B14" s="669" t="s">
        <v>393</v>
      </c>
      <c r="C14" s="670"/>
      <c r="D14" s="670"/>
      <c r="E14" s="670"/>
      <c r="F14" s="670"/>
      <c r="G14" s="670"/>
      <c r="H14" s="670"/>
      <c r="I14" s="670"/>
      <c r="J14" s="670"/>
      <c r="K14" s="670"/>
      <c r="L14" s="670"/>
      <c r="M14" s="670"/>
      <c r="N14" s="670"/>
      <c r="O14" s="670"/>
      <c r="P14" s="670"/>
      <c r="Q14" s="670"/>
      <c r="R14" s="670"/>
      <c r="S14" s="670"/>
      <c r="T14" s="670"/>
      <c r="U14" s="670"/>
      <c r="V14" s="671"/>
    </row>
    <row r="15" spans="1:26" thickBot="1">
      <c r="B15" s="117" t="s">
        <v>394</v>
      </c>
      <c r="C15" s="126" t="s">
        <v>395</v>
      </c>
      <c r="D15" s="631" t="s">
        <v>396</v>
      </c>
      <c r="E15" s="247"/>
      <c r="F15" s="631" t="s">
        <v>397</v>
      </c>
      <c r="G15" s="247"/>
      <c r="H15" s="631" t="s">
        <v>398</v>
      </c>
      <c r="I15" s="247"/>
      <c r="J15" s="631" t="s">
        <v>399</v>
      </c>
      <c r="K15" s="246"/>
      <c r="L15" s="246"/>
      <c r="M15" s="247"/>
      <c r="N15" s="631" t="s">
        <v>400</v>
      </c>
      <c r="O15" s="246"/>
      <c r="P15" s="246"/>
      <c r="Q15" s="247"/>
      <c r="R15" s="676" t="s">
        <v>401</v>
      </c>
      <c r="S15" s="677"/>
      <c r="T15" s="631" t="s">
        <v>402</v>
      </c>
      <c r="U15" s="246"/>
      <c r="V15" s="611"/>
    </row>
    <row r="16" spans="1:26" ht="14.4">
      <c r="B16" s="112" t="s">
        <v>176</v>
      </c>
      <c r="C16" s="145" t="s">
        <v>176</v>
      </c>
      <c r="D16" s="632" t="s">
        <v>176</v>
      </c>
      <c r="E16" s="633"/>
      <c r="F16" s="634" t="s">
        <v>176</v>
      </c>
      <c r="G16" s="633"/>
      <c r="H16" s="634" t="s">
        <v>176</v>
      </c>
      <c r="I16" s="633"/>
      <c r="J16" s="672" t="s">
        <v>176</v>
      </c>
      <c r="K16" s="660"/>
      <c r="L16" s="660"/>
      <c r="M16" s="633"/>
      <c r="N16" s="634" t="s">
        <v>176</v>
      </c>
      <c r="O16" s="660"/>
      <c r="P16" s="660"/>
      <c r="Q16" s="633"/>
      <c r="R16" s="661" t="s">
        <v>176</v>
      </c>
      <c r="S16" s="662"/>
      <c r="T16" s="634" t="s">
        <v>176</v>
      </c>
      <c r="U16" s="660"/>
      <c r="V16" s="663"/>
    </row>
    <row r="17" spans="2:22">
      <c r="B17" s="112"/>
      <c r="C17" s="125"/>
      <c r="D17" s="553"/>
      <c r="E17" s="242"/>
      <c r="F17" s="334"/>
      <c r="G17" s="242"/>
      <c r="H17" s="334"/>
      <c r="I17" s="242"/>
      <c r="J17" s="654"/>
      <c r="K17" s="236"/>
      <c r="L17" s="236"/>
      <c r="M17" s="242"/>
      <c r="N17" s="334"/>
      <c r="O17" s="236"/>
      <c r="P17" s="236"/>
      <c r="Q17" s="242"/>
      <c r="R17" s="653"/>
      <c r="S17" s="160"/>
      <c r="T17" s="334"/>
      <c r="U17" s="236"/>
      <c r="V17" s="268"/>
    </row>
    <row r="18" spans="2:22">
      <c r="B18" s="112"/>
      <c r="C18" s="125"/>
      <c r="D18" s="553"/>
      <c r="E18" s="242"/>
      <c r="F18" s="334"/>
      <c r="G18" s="242"/>
      <c r="H18" s="334"/>
      <c r="I18" s="638"/>
      <c r="J18" s="654"/>
      <c r="K18" s="236"/>
      <c r="L18" s="236"/>
      <c r="M18" s="242"/>
      <c r="N18" s="334"/>
      <c r="O18" s="236"/>
      <c r="P18" s="236"/>
      <c r="Q18" s="242"/>
      <c r="R18" s="653"/>
      <c r="S18" s="160"/>
      <c r="T18" s="334"/>
      <c r="U18" s="236"/>
      <c r="V18" s="268"/>
    </row>
    <row r="19" spans="2:22">
      <c r="B19" s="112"/>
      <c r="C19" s="125"/>
      <c r="D19" s="553"/>
      <c r="E19" s="242"/>
      <c r="F19" s="334"/>
      <c r="G19" s="242"/>
      <c r="H19" s="334"/>
      <c r="I19" s="242"/>
      <c r="J19" s="654"/>
      <c r="K19" s="236"/>
      <c r="L19" s="236"/>
      <c r="M19" s="242"/>
      <c r="N19" s="334"/>
      <c r="O19" s="236"/>
      <c r="P19" s="236"/>
      <c r="Q19" s="242"/>
      <c r="R19" s="653"/>
      <c r="S19" s="160"/>
      <c r="T19" s="334"/>
      <c r="U19" s="236"/>
      <c r="V19" s="268"/>
    </row>
    <row r="20" spans="2:22" ht="14.4">
      <c r="B20" s="114"/>
      <c r="C20" s="121"/>
      <c r="D20" s="334"/>
      <c r="E20" s="242"/>
      <c r="F20" s="334"/>
      <c r="G20" s="242"/>
      <c r="H20" s="334"/>
      <c r="I20" s="242"/>
      <c r="J20" s="334"/>
      <c r="K20" s="236"/>
      <c r="L20" s="236"/>
      <c r="M20" s="242"/>
      <c r="N20" s="334"/>
      <c r="O20" s="236"/>
      <c r="P20" s="236"/>
      <c r="Q20" s="242"/>
      <c r="R20" s="334"/>
      <c r="S20" s="242"/>
      <c r="T20" s="334"/>
      <c r="U20" s="236"/>
      <c r="V20" s="268"/>
    </row>
    <row r="21" spans="2:22" ht="15.75" customHeight="1">
      <c r="B21" s="114"/>
      <c r="C21" s="121"/>
      <c r="D21" s="334"/>
      <c r="E21" s="242"/>
      <c r="F21" s="334"/>
      <c r="G21" s="242"/>
      <c r="H21" s="334"/>
      <c r="I21" s="242"/>
      <c r="J21" s="334"/>
      <c r="K21" s="236"/>
      <c r="L21" s="236"/>
      <c r="M21" s="242"/>
      <c r="N21" s="334"/>
      <c r="O21" s="236"/>
      <c r="P21" s="236"/>
      <c r="Q21" s="242"/>
      <c r="R21" s="334"/>
      <c r="S21" s="242"/>
      <c r="T21" s="334"/>
      <c r="U21" s="236"/>
      <c r="V21" s="268"/>
    </row>
    <row r="22" spans="2:22" ht="15.75" customHeight="1">
      <c r="B22" s="114"/>
      <c r="C22" s="121"/>
      <c r="D22" s="334"/>
      <c r="E22" s="242"/>
      <c r="F22" s="334"/>
      <c r="G22" s="242"/>
      <c r="H22" s="334"/>
      <c r="I22" s="242"/>
      <c r="J22" s="334"/>
      <c r="K22" s="236"/>
      <c r="L22" s="236"/>
      <c r="M22" s="242"/>
      <c r="N22" s="334"/>
      <c r="O22" s="236"/>
      <c r="P22" s="236"/>
      <c r="Q22" s="242"/>
      <c r="R22" s="334"/>
      <c r="S22" s="242"/>
      <c r="T22" s="334"/>
      <c r="U22" s="236"/>
      <c r="V22" s="268"/>
    </row>
    <row r="23" spans="2:22" ht="15.75" customHeight="1">
      <c r="B23" s="114"/>
      <c r="C23" s="121"/>
      <c r="D23" s="334"/>
      <c r="E23" s="242"/>
      <c r="F23" s="334"/>
      <c r="G23" s="242"/>
      <c r="H23" s="334"/>
      <c r="I23" s="242"/>
      <c r="J23" s="334"/>
      <c r="K23" s="236"/>
      <c r="L23" s="236"/>
      <c r="M23" s="242"/>
      <c r="N23" s="334"/>
      <c r="O23" s="236"/>
      <c r="P23" s="236"/>
      <c r="Q23" s="242"/>
      <c r="R23" s="334"/>
      <c r="S23" s="242"/>
      <c r="T23" s="334"/>
      <c r="U23" s="236"/>
      <c r="V23" s="268"/>
    </row>
    <row r="24" spans="2:22" ht="15.75" customHeight="1">
      <c r="B24" s="114"/>
      <c r="C24" s="121"/>
      <c r="D24" s="334"/>
      <c r="E24" s="242"/>
      <c r="F24" s="334"/>
      <c r="G24" s="242"/>
      <c r="H24" s="334"/>
      <c r="I24" s="242"/>
      <c r="J24" s="334"/>
      <c r="K24" s="236"/>
      <c r="L24" s="236"/>
      <c r="M24" s="242"/>
      <c r="N24" s="334"/>
      <c r="O24" s="236"/>
      <c r="P24" s="236"/>
      <c r="Q24" s="242"/>
      <c r="R24" s="334"/>
      <c r="S24" s="242"/>
      <c r="T24" s="334"/>
      <c r="U24" s="236"/>
      <c r="V24" s="268"/>
    </row>
    <row r="25" spans="2:22" ht="15.75" customHeight="1">
      <c r="B25" s="114"/>
      <c r="C25" s="121"/>
      <c r="D25" s="334"/>
      <c r="E25" s="242"/>
      <c r="F25" s="334"/>
      <c r="G25" s="242"/>
      <c r="H25" s="334"/>
      <c r="I25" s="242"/>
      <c r="J25" s="334"/>
      <c r="K25" s="236"/>
      <c r="L25" s="236"/>
      <c r="M25" s="242"/>
      <c r="N25" s="334"/>
      <c r="O25" s="236"/>
      <c r="P25" s="236"/>
      <c r="Q25" s="242"/>
      <c r="R25" s="334"/>
      <c r="S25" s="242"/>
      <c r="T25" s="334"/>
      <c r="U25" s="236"/>
      <c r="V25" s="268"/>
    </row>
    <row r="26" spans="2:22" ht="15.75" customHeight="1">
      <c r="B26" s="114"/>
      <c r="C26" s="121"/>
      <c r="D26" s="334"/>
      <c r="E26" s="242"/>
      <c r="F26" s="334"/>
      <c r="G26" s="242"/>
      <c r="H26" s="334"/>
      <c r="I26" s="242"/>
      <c r="J26" s="334"/>
      <c r="K26" s="236"/>
      <c r="L26" s="236"/>
      <c r="M26" s="242"/>
      <c r="N26" s="334"/>
      <c r="O26" s="236"/>
      <c r="P26" s="236"/>
      <c r="Q26" s="242"/>
      <c r="R26" s="334"/>
      <c r="S26" s="242"/>
      <c r="T26" s="334"/>
      <c r="U26" s="236"/>
      <c r="V26" s="268"/>
    </row>
    <row r="27" spans="2:22" ht="15.75" customHeight="1">
      <c r="B27" s="114"/>
      <c r="C27" s="121"/>
      <c r="D27" s="334"/>
      <c r="E27" s="242"/>
      <c r="F27" s="334"/>
      <c r="G27" s="242"/>
      <c r="H27" s="334"/>
      <c r="I27" s="242"/>
      <c r="J27" s="334"/>
      <c r="K27" s="236"/>
      <c r="L27" s="236"/>
      <c r="M27" s="242"/>
      <c r="N27" s="334"/>
      <c r="O27" s="236"/>
      <c r="P27" s="236"/>
      <c r="Q27" s="242"/>
      <c r="R27" s="334"/>
      <c r="S27" s="242"/>
      <c r="T27" s="334"/>
      <c r="U27" s="236"/>
      <c r="V27" s="268"/>
    </row>
    <row r="28" spans="2:22" ht="15.75" customHeight="1">
      <c r="B28" s="114"/>
      <c r="C28" s="121"/>
      <c r="D28" s="334"/>
      <c r="E28" s="242"/>
      <c r="F28" s="334"/>
      <c r="G28" s="242"/>
      <c r="H28" s="334"/>
      <c r="I28" s="242"/>
      <c r="J28" s="334"/>
      <c r="K28" s="236"/>
      <c r="L28" s="236"/>
      <c r="M28" s="242"/>
      <c r="N28" s="334"/>
      <c r="O28" s="236"/>
      <c r="P28" s="236"/>
      <c r="Q28" s="242"/>
      <c r="R28" s="334"/>
      <c r="S28" s="242"/>
      <c r="T28" s="334"/>
      <c r="U28" s="236"/>
      <c r="V28" s="268"/>
    </row>
    <row r="29" spans="2:22" ht="15.75" customHeight="1">
      <c r="B29" s="114"/>
      <c r="C29" s="121"/>
      <c r="D29" s="334"/>
      <c r="E29" s="242"/>
      <c r="F29" s="334"/>
      <c r="G29" s="242"/>
      <c r="H29" s="334"/>
      <c r="I29" s="242"/>
      <c r="J29" s="334"/>
      <c r="K29" s="236"/>
      <c r="L29" s="236"/>
      <c r="M29" s="242"/>
      <c r="N29" s="334"/>
      <c r="O29" s="236"/>
      <c r="P29" s="236"/>
      <c r="Q29" s="242"/>
      <c r="R29" s="334"/>
      <c r="S29" s="242"/>
      <c r="T29" s="334"/>
      <c r="U29" s="236"/>
      <c r="V29" s="268"/>
    </row>
    <row r="30" spans="2:22" ht="15.75" customHeight="1">
      <c r="B30" s="114"/>
      <c r="C30" s="121"/>
      <c r="D30" s="334"/>
      <c r="E30" s="242"/>
      <c r="F30" s="334"/>
      <c r="G30" s="242"/>
      <c r="H30" s="334"/>
      <c r="I30" s="242"/>
      <c r="J30" s="334"/>
      <c r="K30" s="236"/>
      <c r="L30" s="236"/>
      <c r="M30" s="242"/>
      <c r="N30" s="334"/>
      <c r="O30" s="236"/>
      <c r="P30" s="236"/>
      <c r="Q30" s="242"/>
      <c r="R30" s="334"/>
      <c r="S30" s="242"/>
      <c r="T30" s="334"/>
      <c r="U30" s="236"/>
      <c r="V30" s="268"/>
    </row>
    <row r="31" spans="2:22" ht="15.75" customHeight="1">
      <c r="B31" s="114"/>
      <c r="C31" s="121"/>
      <c r="D31" s="334"/>
      <c r="E31" s="242"/>
      <c r="F31" s="334"/>
      <c r="G31" s="242"/>
      <c r="H31" s="334"/>
      <c r="I31" s="242"/>
      <c r="J31" s="334"/>
      <c r="K31" s="236"/>
      <c r="L31" s="236"/>
      <c r="M31" s="242"/>
      <c r="N31" s="334"/>
      <c r="O31" s="236"/>
      <c r="P31" s="236"/>
      <c r="Q31" s="242"/>
      <c r="R31" s="334"/>
      <c r="S31" s="242"/>
      <c r="T31" s="334"/>
      <c r="U31" s="236"/>
      <c r="V31" s="268"/>
    </row>
    <row r="32" spans="2:22" ht="15.75" customHeight="1">
      <c r="B32" s="114"/>
      <c r="C32" s="121"/>
      <c r="D32" s="334"/>
      <c r="E32" s="242"/>
      <c r="F32" s="334"/>
      <c r="G32" s="242"/>
      <c r="H32" s="334"/>
      <c r="I32" s="242"/>
      <c r="J32" s="334"/>
      <c r="K32" s="236"/>
      <c r="L32" s="236"/>
      <c r="M32" s="242"/>
      <c r="N32" s="334"/>
      <c r="O32" s="236"/>
      <c r="P32" s="236"/>
      <c r="Q32" s="242"/>
      <c r="R32" s="334"/>
      <c r="S32" s="242"/>
      <c r="T32" s="334"/>
      <c r="U32" s="236"/>
      <c r="V32" s="268"/>
    </row>
    <row r="33" spans="2:22" ht="15.75" customHeight="1">
      <c r="B33" s="114"/>
      <c r="C33" s="121"/>
      <c r="D33" s="334"/>
      <c r="E33" s="242"/>
      <c r="F33" s="334"/>
      <c r="G33" s="242"/>
      <c r="H33" s="334"/>
      <c r="I33" s="242"/>
      <c r="J33" s="334"/>
      <c r="K33" s="236"/>
      <c r="L33" s="236"/>
      <c r="M33" s="242"/>
      <c r="N33" s="334"/>
      <c r="O33" s="236"/>
      <c r="P33" s="236"/>
      <c r="Q33" s="242"/>
      <c r="R33" s="334"/>
      <c r="S33" s="242"/>
      <c r="T33" s="334"/>
      <c r="U33" s="236"/>
      <c r="V33" s="268"/>
    </row>
    <row r="34" spans="2:22" ht="15.75" customHeight="1">
      <c r="B34" s="114"/>
      <c r="C34" s="121"/>
      <c r="D34" s="334"/>
      <c r="E34" s="242"/>
      <c r="F34" s="334"/>
      <c r="G34" s="242"/>
      <c r="H34" s="334"/>
      <c r="I34" s="242"/>
      <c r="J34" s="334"/>
      <c r="K34" s="236"/>
      <c r="L34" s="236"/>
      <c r="M34" s="242"/>
      <c r="N34" s="334"/>
      <c r="O34" s="236"/>
      <c r="P34" s="236"/>
      <c r="Q34" s="242"/>
      <c r="R34" s="334"/>
      <c r="S34" s="242"/>
      <c r="T34" s="334"/>
      <c r="U34" s="236"/>
      <c r="V34" s="268"/>
    </row>
    <row r="35" spans="2:22" ht="15.75" customHeight="1">
      <c r="B35" s="114"/>
      <c r="C35" s="121"/>
      <c r="D35" s="334"/>
      <c r="E35" s="242"/>
      <c r="F35" s="334"/>
      <c r="G35" s="242"/>
      <c r="H35" s="334"/>
      <c r="I35" s="242"/>
      <c r="J35" s="334"/>
      <c r="K35" s="236"/>
      <c r="L35" s="236"/>
      <c r="M35" s="242"/>
      <c r="N35" s="334"/>
      <c r="O35" s="236"/>
      <c r="P35" s="236"/>
      <c r="Q35" s="242"/>
      <c r="R35" s="334"/>
      <c r="S35" s="242"/>
      <c r="T35" s="334"/>
      <c r="U35" s="236"/>
      <c r="V35" s="268"/>
    </row>
    <row r="36" spans="2:22" ht="15.75" customHeight="1">
      <c r="B36" s="114"/>
      <c r="C36" s="121"/>
      <c r="D36" s="334"/>
      <c r="E36" s="242"/>
      <c r="F36" s="334"/>
      <c r="G36" s="242"/>
      <c r="H36" s="334"/>
      <c r="I36" s="242"/>
      <c r="J36" s="334"/>
      <c r="K36" s="236"/>
      <c r="L36" s="236"/>
      <c r="M36" s="242"/>
      <c r="N36" s="334"/>
      <c r="O36" s="236"/>
      <c r="P36" s="236"/>
      <c r="Q36" s="242"/>
      <c r="R36" s="334"/>
      <c r="S36" s="242"/>
      <c r="T36" s="334"/>
      <c r="U36" s="236"/>
      <c r="V36" s="268"/>
    </row>
    <row r="37" spans="2:22" ht="15.75" customHeight="1">
      <c r="B37" s="114"/>
      <c r="C37" s="121"/>
      <c r="D37" s="334"/>
      <c r="E37" s="242"/>
      <c r="F37" s="334"/>
      <c r="G37" s="242"/>
      <c r="H37" s="334"/>
      <c r="I37" s="242"/>
      <c r="J37" s="334"/>
      <c r="K37" s="236"/>
      <c r="L37" s="236"/>
      <c r="M37" s="242"/>
      <c r="N37" s="334"/>
      <c r="O37" s="236"/>
      <c r="P37" s="236"/>
      <c r="Q37" s="242"/>
      <c r="R37" s="334"/>
      <c r="S37" s="242"/>
      <c r="T37" s="334"/>
      <c r="U37" s="236"/>
      <c r="V37" s="268"/>
    </row>
    <row r="38" spans="2:22" ht="15.75" customHeight="1">
      <c r="B38" s="114"/>
      <c r="C38" s="121"/>
      <c r="D38" s="334"/>
      <c r="E38" s="242"/>
      <c r="F38" s="334"/>
      <c r="G38" s="242"/>
      <c r="H38" s="334"/>
      <c r="I38" s="242"/>
      <c r="J38" s="334"/>
      <c r="K38" s="236"/>
      <c r="L38" s="236"/>
      <c r="M38" s="242"/>
      <c r="N38" s="334"/>
      <c r="O38" s="236"/>
      <c r="P38" s="236"/>
      <c r="Q38" s="242"/>
      <c r="R38" s="334"/>
      <c r="S38" s="242"/>
      <c r="T38" s="334"/>
      <c r="U38" s="236"/>
      <c r="V38" s="268"/>
    </row>
    <row r="39" spans="2:22" ht="15.75" customHeight="1">
      <c r="B39" s="114"/>
      <c r="C39" s="121"/>
      <c r="D39" s="334"/>
      <c r="E39" s="242"/>
      <c r="F39" s="334"/>
      <c r="G39" s="242"/>
      <c r="H39" s="334"/>
      <c r="I39" s="242"/>
      <c r="J39" s="334"/>
      <c r="K39" s="236"/>
      <c r="L39" s="236"/>
      <c r="M39" s="242"/>
      <c r="N39" s="334"/>
      <c r="O39" s="236"/>
      <c r="P39" s="236"/>
      <c r="Q39" s="242"/>
      <c r="R39" s="334"/>
      <c r="S39" s="242"/>
      <c r="T39" s="334"/>
      <c r="U39" s="236"/>
      <c r="V39" s="268"/>
    </row>
    <row r="40" spans="2:22" ht="15.75" customHeight="1">
      <c r="B40" s="114"/>
      <c r="C40" s="121"/>
      <c r="D40" s="334"/>
      <c r="E40" s="242"/>
      <c r="F40" s="334"/>
      <c r="G40" s="242"/>
      <c r="H40" s="334"/>
      <c r="I40" s="242"/>
      <c r="J40" s="334"/>
      <c r="K40" s="236"/>
      <c r="L40" s="236"/>
      <c r="M40" s="242"/>
      <c r="N40" s="334"/>
      <c r="O40" s="236"/>
      <c r="P40" s="236"/>
      <c r="Q40" s="242"/>
      <c r="R40" s="334"/>
      <c r="S40" s="242"/>
      <c r="T40" s="334"/>
      <c r="U40" s="236"/>
      <c r="V40" s="268"/>
    </row>
    <row r="41" spans="2:22" ht="15.75" customHeight="1">
      <c r="B41" s="114"/>
      <c r="C41" s="121"/>
      <c r="D41" s="334"/>
      <c r="E41" s="242"/>
      <c r="F41" s="334"/>
      <c r="G41" s="242"/>
      <c r="H41" s="334"/>
      <c r="I41" s="242"/>
      <c r="J41" s="334"/>
      <c r="K41" s="236"/>
      <c r="L41" s="236"/>
      <c r="M41" s="242"/>
      <c r="N41" s="334"/>
      <c r="O41" s="236"/>
      <c r="P41" s="236"/>
      <c r="Q41" s="242"/>
      <c r="R41" s="334"/>
      <c r="S41" s="242"/>
      <c r="T41" s="334"/>
      <c r="U41" s="236"/>
      <c r="V41" s="268"/>
    </row>
    <row r="42" spans="2:22" ht="15.75" customHeight="1">
      <c r="B42" s="114"/>
      <c r="C42" s="121"/>
      <c r="D42" s="334"/>
      <c r="E42" s="242"/>
      <c r="F42" s="334"/>
      <c r="G42" s="242"/>
      <c r="H42" s="334"/>
      <c r="I42" s="242"/>
      <c r="J42" s="334"/>
      <c r="K42" s="236"/>
      <c r="L42" s="236"/>
      <c r="M42" s="242"/>
      <c r="N42" s="334"/>
      <c r="O42" s="236"/>
      <c r="P42" s="236"/>
      <c r="Q42" s="242"/>
      <c r="R42" s="334"/>
      <c r="S42" s="242"/>
      <c r="T42" s="334"/>
      <c r="U42" s="236"/>
      <c r="V42" s="268"/>
    </row>
    <row r="43" spans="2:22" ht="15.75" customHeight="1">
      <c r="B43" s="114"/>
      <c r="C43" s="121"/>
      <c r="D43" s="334"/>
      <c r="E43" s="242"/>
      <c r="F43" s="334"/>
      <c r="G43" s="242"/>
      <c r="H43" s="334"/>
      <c r="I43" s="242"/>
      <c r="J43" s="334"/>
      <c r="K43" s="236"/>
      <c r="L43" s="236"/>
      <c r="M43" s="242"/>
      <c r="N43" s="334"/>
      <c r="O43" s="236"/>
      <c r="P43" s="236"/>
      <c r="Q43" s="242"/>
      <c r="R43" s="334"/>
      <c r="S43" s="242"/>
      <c r="T43" s="334"/>
      <c r="U43" s="236"/>
      <c r="V43" s="268"/>
    </row>
    <row r="44" spans="2:22" ht="15.75" customHeight="1">
      <c r="B44" s="114"/>
      <c r="C44" s="121"/>
      <c r="D44" s="334"/>
      <c r="E44" s="242"/>
      <c r="F44" s="334"/>
      <c r="G44" s="242"/>
      <c r="H44" s="334"/>
      <c r="I44" s="242"/>
      <c r="J44" s="334"/>
      <c r="K44" s="236"/>
      <c r="L44" s="236"/>
      <c r="M44" s="242"/>
      <c r="N44" s="334"/>
      <c r="O44" s="236"/>
      <c r="P44" s="236"/>
      <c r="Q44" s="242"/>
      <c r="R44" s="334"/>
      <c r="S44" s="242"/>
      <c r="T44" s="334"/>
      <c r="U44" s="236"/>
      <c r="V44" s="268"/>
    </row>
    <row r="45" spans="2:22" ht="15.75" customHeight="1">
      <c r="B45" s="114"/>
      <c r="C45" s="121"/>
      <c r="D45" s="334"/>
      <c r="E45" s="242"/>
      <c r="F45" s="334"/>
      <c r="G45" s="242"/>
      <c r="H45" s="334"/>
      <c r="I45" s="242"/>
      <c r="J45" s="334"/>
      <c r="K45" s="236"/>
      <c r="L45" s="236"/>
      <c r="M45" s="242"/>
      <c r="N45" s="334"/>
      <c r="O45" s="236"/>
      <c r="P45" s="236"/>
      <c r="Q45" s="242"/>
      <c r="R45" s="334"/>
      <c r="S45" s="242"/>
      <c r="T45" s="334"/>
      <c r="U45" s="236"/>
      <c r="V45" s="268"/>
    </row>
    <row r="46" spans="2:22" ht="15.75" customHeight="1">
      <c r="B46" s="114"/>
      <c r="C46" s="121"/>
      <c r="D46" s="334"/>
      <c r="E46" s="242"/>
      <c r="F46" s="334"/>
      <c r="G46" s="242"/>
      <c r="H46" s="334"/>
      <c r="I46" s="242"/>
      <c r="J46" s="334"/>
      <c r="K46" s="236"/>
      <c r="L46" s="236"/>
      <c r="M46" s="242"/>
      <c r="N46" s="334"/>
      <c r="O46" s="236"/>
      <c r="P46" s="236"/>
      <c r="Q46" s="242"/>
      <c r="R46" s="334"/>
      <c r="S46" s="242"/>
      <c r="T46" s="334"/>
      <c r="U46" s="236"/>
      <c r="V46" s="268"/>
    </row>
    <row r="47" spans="2:22" ht="15.75" customHeight="1">
      <c r="B47" s="114"/>
      <c r="C47" s="121"/>
      <c r="D47" s="334"/>
      <c r="E47" s="242"/>
      <c r="F47" s="334"/>
      <c r="G47" s="242"/>
      <c r="H47" s="334"/>
      <c r="I47" s="242"/>
      <c r="J47" s="334"/>
      <c r="K47" s="236"/>
      <c r="L47" s="236"/>
      <c r="M47" s="242"/>
      <c r="N47" s="334"/>
      <c r="O47" s="236"/>
      <c r="P47" s="236"/>
      <c r="Q47" s="242"/>
      <c r="R47" s="334"/>
      <c r="S47" s="242"/>
      <c r="T47" s="334"/>
      <c r="U47" s="236"/>
      <c r="V47" s="268"/>
    </row>
    <row r="48" spans="2:22" ht="15.75" customHeight="1">
      <c r="B48" s="114"/>
      <c r="C48" s="121"/>
      <c r="D48" s="334"/>
      <c r="E48" s="242"/>
      <c r="F48" s="334"/>
      <c r="G48" s="242"/>
      <c r="H48" s="334"/>
      <c r="I48" s="242"/>
      <c r="J48" s="334"/>
      <c r="K48" s="236"/>
      <c r="L48" s="236"/>
      <c r="M48" s="242"/>
      <c r="N48" s="334"/>
      <c r="O48" s="236"/>
      <c r="P48" s="236"/>
      <c r="Q48" s="242"/>
      <c r="R48" s="334"/>
      <c r="S48" s="242"/>
      <c r="T48" s="334"/>
      <c r="U48" s="236"/>
      <c r="V48" s="268"/>
    </row>
    <row r="49" spans="2:22" ht="15.75" customHeight="1">
      <c r="B49" s="114"/>
      <c r="C49" s="121"/>
      <c r="D49" s="334"/>
      <c r="E49" s="242"/>
      <c r="F49" s="334"/>
      <c r="G49" s="242"/>
      <c r="H49" s="334"/>
      <c r="I49" s="242"/>
      <c r="J49" s="334"/>
      <c r="K49" s="236"/>
      <c r="L49" s="236"/>
      <c r="M49" s="242"/>
      <c r="N49" s="334"/>
      <c r="O49" s="236"/>
      <c r="P49" s="236"/>
      <c r="Q49" s="242"/>
      <c r="R49" s="334"/>
      <c r="S49" s="242"/>
      <c r="T49" s="334"/>
      <c r="U49" s="236"/>
      <c r="V49" s="268"/>
    </row>
    <row r="50" spans="2:22" ht="15.75" customHeight="1">
      <c r="B50" s="114"/>
      <c r="C50" s="121"/>
      <c r="D50" s="334"/>
      <c r="E50" s="242"/>
      <c r="F50" s="334"/>
      <c r="G50" s="242"/>
      <c r="H50" s="334"/>
      <c r="I50" s="242"/>
      <c r="J50" s="334"/>
      <c r="K50" s="236"/>
      <c r="L50" s="236"/>
      <c r="M50" s="242"/>
      <c r="N50" s="334"/>
      <c r="O50" s="236"/>
      <c r="P50" s="236"/>
      <c r="Q50" s="242"/>
      <c r="R50" s="334"/>
      <c r="S50" s="242"/>
      <c r="T50" s="334"/>
      <c r="U50" s="236"/>
      <c r="V50" s="268"/>
    </row>
    <row r="51" spans="2:22" ht="15.75" customHeight="1">
      <c r="B51" s="114"/>
      <c r="C51" s="121"/>
      <c r="D51" s="334"/>
      <c r="E51" s="242"/>
      <c r="F51" s="334"/>
      <c r="G51" s="242"/>
      <c r="H51" s="334"/>
      <c r="I51" s="242"/>
      <c r="J51" s="334"/>
      <c r="K51" s="236"/>
      <c r="L51" s="236"/>
      <c r="M51" s="242"/>
      <c r="N51" s="334"/>
      <c r="O51" s="236"/>
      <c r="P51" s="236"/>
      <c r="Q51" s="242"/>
      <c r="R51" s="334"/>
      <c r="S51" s="242"/>
      <c r="T51" s="334"/>
      <c r="U51" s="236"/>
      <c r="V51" s="268"/>
    </row>
    <row r="52" spans="2:22" ht="15.75" customHeight="1">
      <c r="B52" s="114"/>
      <c r="C52" s="121"/>
      <c r="D52" s="334"/>
      <c r="E52" s="242"/>
      <c r="F52" s="334"/>
      <c r="G52" s="242"/>
      <c r="H52" s="334"/>
      <c r="I52" s="242"/>
      <c r="J52" s="334"/>
      <c r="K52" s="236"/>
      <c r="L52" s="236"/>
      <c r="M52" s="242"/>
      <c r="N52" s="334"/>
      <c r="O52" s="236"/>
      <c r="P52" s="236"/>
      <c r="Q52" s="242"/>
      <c r="R52" s="334"/>
      <c r="S52" s="242"/>
      <c r="T52" s="334"/>
      <c r="U52" s="236"/>
      <c r="V52" s="268"/>
    </row>
    <row r="53" spans="2:22" ht="15.75" customHeight="1">
      <c r="B53" s="114"/>
      <c r="C53" s="121"/>
      <c r="D53" s="334"/>
      <c r="E53" s="242"/>
      <c r="F53" s="334"/>
      <c r="G53" s="242"/>
      <c r="H53" s="334"/>
      <c r="I53" s="242"/>
      <c r="J53" s="334"/>
      <c r="K53" s="236"/>
      <c r="L53" s="236"/>
      <c r="M53" s="242"/>
      <c r="N53" s="334"/>
      <c r="O53" s="236"/>
      <c r="P53" s="236"/>
      <c r="Q53" s="242"/>
      <c r="R53" s="334"/>
      <c r="S53" s="242"/>
      <c r="T53" s="334"/>
      <c r="U53" s="236"/>
      <c r="V53" s="268"/>
    </row>
    <row r="54" spans="2:22" ht="15.75" customHeight="1">
      <c r="B54" s="114"/>
      <c r="C54" s="121"/>
      <c r="D54" s="334"/>
      <c r="E54" s="242"/>
      <c r="F54" s="334"/>
      <c r="G54" s="242"/>
      <c r="H54" s="334"/>
      <c r="I54" s="242"/>
      <c r="J54" s="334"/>
      <c r="K54" s="236"/>
      <c r="L54" s="236"/>
      <c r="M54" s="242"/>
      <c r="N54" s="334"/>
      <c r="O54" s="236"/>
      <c r="P54" s="236"/>
      <c r="Q54" s="242"/>
      <c r="R54" s="334"/>
      <c r="S54" s="242"/>
      <c r="T54" s="334"/>
      <c r="U54" s="236"/>
      <c r="V54" s="268"/>
    </row>
    <row r="55" spans="2:22" ht="15.75" customHeight="1">
      <c r="B55" s="114"/>
      <c r="C55" s="121"/>
      <c r="D55" s="334"/>
      <c r="E55" s="242"/>
      <c r="F55" s="334"/>
      <c r="G55" s="242"/>
      <c r="H55" s="334"/>
      <c r="I55" s="242"/>
      <c r="J55" s="334"/>
      <c r="K55" s="236"/>
      <c r="L55" s="236"/>
      <c r="M55" s="242"/>
      <c r="N55" s="334"/>
      <c r="O55" s="236"/>
      <c r="P55" s="236"/>
      <c r="Q55" s="242"/>
      <c r="R55" s="334"/>
      <c r="S55" s="242"/>
      <c r="T55" s="334"/>
      <c r="U55" s="236"/>
      <c r="V55" s="268"/>
    </row>
    <row r="56" spans="2:22" ht="15.75" customHeight="1">
      <c r="B56" s="114"/>
      <c r="C56" s="121"/>
      <c r="D56" s="334"/>
      <c r="E56" s="242"/>
      <c r="F56" s="334"/>
      <c r="G56" s="242"/>
      <c r="H56" s="334"/>
      <c r="I56" s="242"/>
      <c r="J56" s="334"/>
      <c r="K56" s="236"/>
      <c r="L56" s="236"/>
      <c r="M56" s="242"/>
      <c r="N56" s="334"/>
      <c r="O56" s="236"/>
      <c r="P56" s="236"/>
      <c r="Q56" s="242"/>
      <c r="R56" s="334"/>
      <c r="S56" s="242"/>
      <c r="T56" s="334"/>
      <c r="U56" s="236"/>
      <c r="V56" s="268"/>
    </row>
    <row r="57" spans="2:22" ht="15.75" customHeight="1">
      <c r="B57" s="114"/>
      <c r="C57" s="121"/>
      <c r="D57" s="334"/>
      <c r="E57" s="242"/>
      <c r="F57" s="334"/>
      <c r="G57" s="242"/>
      <c r="H57" s="334"/>
      <c r="I57" s="242"/>
      <c r="J57" s="334"/>
      <c r="K57" s="236"/>
      <c r="L57" s="236"/>
      <c r="M57" s="242"/>
      <c r="N57" s="334"/>
      <c r="O57" s="236"/>
      <c r="P57" s="236"/>
      <c r="Q57" s="242"/>
      <c r="R57" s="334"/>
      <c r="S57" s="242"/>
      <c r="T57" s="334"/>
      <c r="U57" s="236"/>
      <c r="V57" s="268"/>
    </row>
    <row r="58" spans="2:22" ht="15.75" customHeight="1">
      <c r="B58" s="114"/>
      <c r="C58" s="121"/>
      <c r="D58" s="334"/>
      <c r="E58" s="242"/>
      <c r="F58" s="334"/>
      <c r="G58" s="242"/>
      <c r="H58" s="334"/>
      <c r="I58" s="242"/>
      <c r="J58" s="334"/>
      <c r="K58" s="236"/>
      <c r="L58" s="236"/>
      <c r="M58" s="242"/>
      <c r="N58" s="334"/>
      <c r="O58" s="236"/>
      <c r="P58" s="236"/>
      <c r="Q58" s="242"/>
      <c r="R58" s="334"/>
      <c r="S58" s="242"/>
      <c r="T58" s="334"/>
      <c r="U58" s="236"/>
      <c r="V58" s="268"/>
    </row>
    <row r="59" spans="2:22" ht="15.75" customHeight="1">
      <c r="B59" s="114"/>
      <c r="C59" s="121"/>
      <c r="D59" s="334"/>
      <c r="E59" s="242"/>
      <c r="F59" s="334"/>
      <c r="G59" s="242"/>
      <c r="H59" s="334"/>
      <c r="I59" s="242"/>
      <c r="J59" s="334"/>
      <c r="K59" s="236"/>
      <c r="L59" s="236"/>
      <c r="M59" s="242"/>
      <c r="N59" s="334"/>
      <c r="O59" s="236"/>
      <c r="P59" s="236"/>
      <c r="Q59" s="242"/>
      <c r="R59" s="334"/>
      <c r="S59" s="242"/>
      <c r="T59" s="334"/>
      <c r="U59" s="236"/>
      <c r="V59" s="268"/>
    </row>
    <row r="60" spans="2:22" ht="15.75" customHeight="1">
      <c r="B60" s="114"/>
      <c r="C60" s="121"/>
      <c r="D60" s="334"/>
      <c r="E60" s="242"/>
      <c r="F60" s="334"/>
      <c r="G60" s="242"/>
      <c r="H60" s="334"/>
      <c r="I60" s="242"/>
      <c r="J60" s="334"/>
      <c r="K60" s="236"/>
      <c r="L60" s="236"/>
      <c r="M60" s="242"/>
      <c r="N60" s="334"/>
      <c r="O60" s="236"/>
      <c r="P60" s="236"/>
      <c r="Q60" s="242"/>
      <c r="R60" s="334"/>
      <c r="S60" s="242"/>
      <c r="T60" s="334"/>
      <c r="U60" s="236"/>
      <c r="V60" s="268"/>
    </row>
    <row r="61" spans="2:22" ht="15.75" customHeight="1">
      <c r="B61" s="114"/>
      <c r="C61" s="121"/>
      <c r="D61" s="334"/>
      <c r="E61" s="242"/>
      <c r="F61" s="334"/>
      <c r="G61" s="242"/>
      <c r="H61" s="334"/>
      <c r="I61" s="242"/>
      <c r="J61" s="334"/>
      <c r="K61" s="236"/>
      <c r="L61" s="236"/>
      <c r="M61" s="242"/>
      <c r="N61" s="334"/>
      <c r="O61" s="236"/>
      <c r="P61" s="236"/>
      <c r="Q61" s="242"/>
      <c r="R61" s="334"/>
      <c r="S61" s="242"/>
      <c r="T61" s="334"/>
      <c r="U61" s="236"/>
      <c r="V61" s="268"/>
    </row>
    <row r="62" spans="2:22" ht="15.75" customHeight="1">
      <c r="B62" s="114"/>
      <c r="C62" s="121"/>
      <c r="D62" s="334"/>
      <c r="E62" s="242"/>
      <c r="F62" s="334"/>
      <c r="G62" s="242"/>
      <c r="H62" s="334"/>
      <c r="I62" s="242"/>
      <c r="J62" s="334"/>
      <c r="K62" s="236"/>
      <c r="L62" s="236"/>
      <c r="M62" s="242"/>
      <c r="N62" s="334"/>
      <c r="O62" s="236"/>
      <c r="P62" s="236"/>
      <c r="Q62" s="242"/>
      <c r="R62" s="334"/>
      <c r="S62" s="242"/>
      <c r="T62" s="334"/>
      <c r="U62" s="236"/>
      <c r="V62" s="268"/>
    </row>
    <row r="63" spans="2:22" ht="15.75" customHeight="1">
      <c r="B63" s="114"/>
      <c r="C63" s="121"/>
      <c r="D63" s="334"/>
      <c r="E63" s="242"/>
      <c r="F63" s="334"/>
      <c r="G63" s="242"/>
      <c r="H63" s="334"/>
      <c r="I63" s="242"/>
      <c r="J63" s="334"/>
      <c r="K63" s="236"/>
      <c r="L63" s="236"/>
      <c r="M63" s="242"/>
      <c r="N63" s="334"/>
      <c r="O63" s="236"/>
      <c r="P63" s="236"/>
      <c r="Q63" s="242"/>
      <c r="R63" s="334"/>
      <c r="S63" s="242"/>
      <c r="T63" s="334"/>
      <c r="U63" s="236"/>
      <c r="V63" s="268"/>
    </row>
    <row r="64" spans="2:22" ht="15.75" customHeight="1">
      <c r="B64" s="114"/>
      <c r="C64" s="121"/>
      <c r="D64" s="334"/>
      <c r="E64" s="242"/>
      <c r="F64" s="334"/>
      <c r="G64" s="242"/>
      <c r="H64" s="334"/>
      <c r="I64" s="242"/>
      <c r="J64" s="334"/>
      <c r="K64" s="236"/>
      <c r="L64" s="236"/>
      <c r="M64" s="242"/>
      <c r="N64" s="334"/>
      <c r="O64" s="236"/>
      <c r="P64" s="236"/>
      <c r="Q64" s="242"/>
      <c r="R64" s="334"/>
      <c r="S64" s="242"/>
      <c r="T64" s="334"/>
      <c r="U64" s="236"/>
      <c r="V64" s="268"/>
    </row>
    <row r="65" spans="2:22" ht="15.75" customHeight="1">
      <c r="B65" s="114"/>
      <c r="C65" s="121"/>
      <c r="D65" s="334"/>
      <c r="E65" s="242"/>
      <c r="F65" s="334"/>
      <c r="G65" s="242"/>
      <c r="H65" s="334"/>
      <c r="I65" s="242"/>
      <c r="J65" s="334"/>
      <c r="K65" s="236"/>
      <c r="L65" s="236"/>
      <c r="M65" s="242"/>
      <c r="N65" s="334"/>
      <c r="O65" s="236"/>
      <c r="P65" s="236"/>
      <c r="Q65" s="242"/>
      <c r="R65" s="334"/>
      <c r="S65" s="242"/>
      <c r="T65" s="334"/>
      <c r="U65" s="236"/>
      <c r="V65" s="268"/>
    </row>
    <row r="66" spans="2:22" ht="15.75" customHeight="1">
      <c r="B66" s="114"/>
      <c r="C66" s="121"/>
      <c r="D66" s="334"/>
      <c r="E66" s="242"/>
      <c r="F66" s="334"/>
      <c r="G66" s="242"/>
      <c r="H66" s="334"/>
      <c r="I66" s="242"/>
      <c r="J66" s="334"/>
      <c r="K66" s="236"/>
      <c r="L66" s="236"/>
      <c r="M66" s="242"/>
      <c r="N66" s="334"/>
      <c r="O66" s="236"/>
      <c r="P66" s="236"/>
      <c r="Q66" s="242"/>
      <c r="R66" s="334"/>
      <c r="S66" s="242"/>
      <c r="T66" s="334"/>
      <c r="U66" s="236"/>
      <c r="V66" s="268"/>
    </row>
    <row r="67" spans="2:22" ht="15.75" customHeight="1">
      <c r="B67" s="114"/>
      <c r="C67" s="121"/>
      <c r="D67" s="334"/>
      <c r="E67" s="242"/>
      <c r="F67" s="334"/>
      <c r="G67" s="242"/>
      <c r="H67" s="334"/>
      <c r="I67" s="242"/>
      <c r="J67" s="334"/>
      <c r="K67" s="236"/>
      <c r="L67" s="236"/>
      <c r="M67" s="242"/>
      <c r="N67" s="334"/>
      <c r="O67" s="236"/>
      <c r="P67" s="236"/>
      <c r="Q67" s="242"/>
      <c r="R67" s="334"/>
      <c r="S67" s="242"/>
      <c r="T67" s="334"/>
      <c r="U67" s="236"/>
      <c r="V67" s="268"/>
    </row>
    <row r="68" spans="2:22" ht="15.75" customHeight="1">
      <c r="B68" s="114"/>
      <c r="C68" s="121"/>
      <c r="D68" s="334"/>
      <c r="E68" s="242"/>
      <c r="F68" s="334"/>
      <c r="G68" s="242"/>
      <c r="H68" s="334"/>
      <c r="I68" s="242"/>
      <c r="J68" s="334"/>
      <c r="K68" s="236"/>
      <c r="L68" s="236"/>
      <c r="M68" s="242"/>
      <c r="N68" s="334"/>
      <c r="O68" s="236"/>
      <c r="P68" s="236"/>
      <c r="Q68" s="242"/>
      <c r="R68" s="334"/>
      <c r="S68" s="242"/>
      <c r="T68" s="334"/>
      <c r="U68" s="236"/>
      <c r="V68" s="268"/>
    </row>
    <row r="69" spans="2:22" ht="15.75" customHeight="1">
      <c r="B69" s="114"/>
      <c r="C69" s="121"/>
      <c r="D69" s="334"/>
      <c r="E69" s="242"/>
      <c r="F69" s="334"/>
      <c r="G69" s="242"/>
      <c r="H69" s="334"/>
      <c r="I69" s="242"/>
      <c r="J69" s="334"/>
      <c r="K69" s="236"/>
      <c r="L69" s="236"/>
      <c r="M69" s="242"/>
      <c r="N69" s="334"/>
      <c r="O69" s="236"/>
      <c r="P69" s="236"/>
      <c r="Q69" s="242"/>
      <c r="R69" s="334"/>
      <c r="S69" s="242"/>
      <c r="T69" s="334"/>
      <c r="U69" s="236"/>
      <c r="V69" s="268"/>
    </row>
    <row r="70" spans="2:22" ht="15.75" customHeight="1">
      <c r="B70" s="114"/>
      <c r="C70" s="121"/>
      <c r="D70" s="334"/>
      <c r="E70" s="242"/>
      <c r="F70" s="334"/>
      <c r="G70" s="242"/>
      <c r="H70" s="334"/>
      <c r="I70" s="242"/>
      <c r="J70" s="334"/>
      <c r="K70" s="236"/>
      <c r="L70" s="236"/>
      <c r="M70" s="242"/>
      <c r="N70" s="334"/>
      <c r="O70" s="236"/>
      <c r="P70" s="236"/>
      <c r="Q70" s="242"/>
      <c r="R70" s="334"/>
      <c r="S70" s="242"/>
      <c r="T70" s="334"/>
      <c r="U70" s="236"/>
      <c r="V70" s="268"/>
    </row>
    <row r="71" spans="2:22" ht="15.75" customHeight="1">
      <c r="B71" s="114"/>
      <c r="C71" s="121"/>
      <c r="D71" s="334"/>
      <c r="E71" s="242"/>
      <c r="F71" s="334"/>
      <c r="G71" s="242"/>
      <c r="H71" s="334"/>
      <c r="I71" s="242"/>
      <c r="J71" s="334"/>
      <c r="K71" s="236"/>
      <c r="L71" s="236"/>
      <c r="M71" s="242"/>
      <c r="N71" s="334"/>
      <c r="O71" s="236"/>
      <c r="P71" s="236"/>
      <c r="Q71" s="242"/>
      <c r="R71" s="334"/>
      <c r="S71" s="242"/>
      <c r="T71" s="334"/>
      <c r="U71" s="236"/>
      <c r="V71" s="268"/>
    </row>
    <row r="72" spans="2:22" ht="15.75" customHeight="1">
      <c r="B72" s="114"/>
      <c r="C72" s="121"/>
      <c r="D72" s="334"/>
      <c r="E72" s="242"/>
      <c r="F72" s="334"/>
      <c r="G72" s="242"/>
      <c r="H72" s="334"/>
      <c r="I72" s="242"/>
      <c r="J72" s="334"/>
      <c r="K72" s="236"/>
      <c r="L72" s="236"/>
      <c r="M72" s="242"/>
      <c r="N72" s="334"/>
      <c r="O72" s="236"/>
      <c r="P72" s="236"/>
      <c r="Q72" s="242"/>
      <c r="R72" s="334"/>
      <c r="S72" s="242"/>
      <c r="T72" s="334"/>
      <c r="U72" s="236"/>
      <c r="V72" s="268"/>
    </row>
    <row r="73" spans="2:22" ht="15.75" customHeight="1">
      <c r="B73" s="114"/>
      <c r="C73" s="121"/>
      <c r="D73" s="334"/>
      <c r="E73" s="242"/>
      <c r="F73" s="334"/>
      <c r="G73" s="242"/>
      <c r="H73" s="334"/>
      <c r="I73" s="242"/>
      <c r="J73" s="334"/>
      <c r="K73" s="236"/>
      <c r="L73" s="236"/>
      <c r="M73" s="242"/>
      <c r="N73" s="334"/>
      <c r="O73" s="236"/>
      <c r="P73" s="236"/>
      <c r="Q73" s="242"/>
      <c r="R73" s="334"/>
      <c r="S73" s="242"/>
      <c r="T73" s="334"/>
      <c r="U73" s="236"/>
      <c r="V73" s="268"/>
    </row>
    <row r="74" spans="2:22" ht="15.75" customHeight="1">
      <c r="B74" s="114"/>
      <c r="C74" s="121"/>
      <c r="D74" s="334"/>
      <c r="E74" s="242"/>
      <c r="F74" s="334"/>
      <c r="G74" s="242"/>
      <c r="H74" s="334"/>
      <c r="I74" s="242"/>
      <c r="J74" s="334"/>
      <c r="K74" s="236"/>
      <c r="L74" s="236"/>
      <c r="M74" s="242"/>
      <c r="N74" s="334"/>
      <c r="O74" s="236"/>
      <c r="P74" s="236"/>
      <c r="Q74" s="242"/>
      <c r="R74" s="334"/>
      <c r="S74" s="242"/>
      <c r="T74" s="334"/>
      <c r="U74" s="236"/>
      <c r="V74" s="268"/>
    </row>
    <row r="75" spans="2:22" ht="15.75" customHeight="1">
      <c r="B75" s="114"/>
      <c r="C75" s="121"/>
      <c r="D75" s="334"/>
      <c r="E75" s="242"/>
      <c r="F75" s="334"/>
      <c r="G75" s="242"/>
      <c r="H75" s="334"/>
      <c r="I75" s="242"/>
      <c r="J75" s="334"/>
      <c r="K75" s="236"/>
      <c r="L75" s="236"/>
      <c r="M75" s="242"/>
      <c r="N75" s="334"/>
      <c r="O75" s="236"/>
      <c r="P75" s="236"/>
      <c r="Q75" s="242"/>
      <c r="R75" s="334"/>
      <c r="S75" s="242"/>
      <c r="T75" s="334"/>
      <c r="U75" s="236"/>
      <c r="V75" s="268"/>
    </row>
    <row r="76" spans="2:22" ht="15.75" customHeight="1">
      <c r="B76" s="114"/>
      <c r="C76" s="121"/>
      <c r="D76" s="334"/>
      <c r="E76" s="242"/>
      <c r="F76" s="334"/>
      <c r="G76" s="242"/>
      <c r="H76" s="334"/>
      <c r="I76" s="242"/>
      <c r="J76" s="334"/>
      <c r="K76" s="236"/>
      <c r="L76" s="236"/>
      <c r="M76" s="242"/>
      <c r="N76" s="334"/>
      <c r="O76" s="236"/>
      <c r="P76" s="236"/>
      <c r="Q76" s="242"/>
      <c r="R76" s="334"/>
      <c r="S76" s="242"/>
      <c r="T76" s="334"/>
      <c r="U76" s="236"/>
      <c r="V76" s="268"/>
    </row>
    <row r="77" spans="2:22" ht="15.75" customHeight="1">
      <c r="B77" s="114"/>
      <c r="C77" s="121"/>
      <c r="D77" s="334"/>
      <c r="E77" s="242"/>
      <c r="F77" s="334"/>
      <c r="G77" s="242"/>
      <c r="H77" s="334"/>
      <c r="I77" s="242"/>
      <c r="J77" s="334"/>
      <c r="K77" s="236"/>
      <c r="L77" s="236"/>
      <c r="M77" s="242"/>
      <c r="N77" s="334"/>
      <c r="O77" s="236"/>
      <c r="P77" s="236"/>
      <c r="Q77" s="242"/>
      <c r="R77" s="334"/>
      <c r="S77" s="242"/>
      <c r="T77" s="334"/>
      <c r="U77" s="236"/>
      <c r="V77" s="268"/>
    </row>
    <row r="78" spans="2:22" ht="15.75" customHeight="1">
      <c r="B78" s="114"/>
      <c r="C78" s="121"/>
      <c r="D78" s="334"/>
      <c r="E78" s="242"/>
      <c r="F78" s="334"/>
      <c r="G78" s="242"/>
      <c r="H78" s="334"/>
      <c r="I78" s="242"/>
      <c r="J78" s="334"/>
      <c r="K78" s="236"/>
      <c r="L78" s="236"/>
      <c r="M78" s="242"/>
      <c r="N78" s="334"/>
      <c r="O78" s="236"/>
      <c r="P78" s="236"/>
      <c r="Q78" s="242"/>
      <c r="R78" s="334"/>
      <c r="S78" s="242"/>
      <c r="T78" s="334"/>
      <c r="U78" s="236"/>
      <c r="V78" s="268"/>
    </row>
    <row r="79" spans="2:22" ht="15.75" customHeight="1">
      <c r="B79" s="114"/>
      <c r="C79" s="121"/>
      <c r="D79" s="334"/>
      <c r="E79" s="242"/>
      <c r="F79" s="334"/>
      <c r="G79" s="242"/>
      <c r="H79" s="334"/>
      <c r="I79" s="242"/>
      <c r="J79" s="334"/>
      <c r="K79" s="236"/>
      <c r="L79" s="236"/>
      <c r="M79" s="242"/>
      <c r="N79" s="334"/>
      <c r="O79" s="236"/>
      <c r="P79" s="236"/>
      <c r="Q79" s="242"/>
      <c r="R79" s="334"/>
      <c r="S79" s="242"/>
      <c r="T79" s="334"/>
      <c r="U79" s="236"/>
      <c r="V79" s="268"/>
    </row>
    <row r="80" spans="2:22" ht="15.75" customHeight="1">
      <c r="B80" s="114"/>
      <c r="C80" s="121"/>
      <c r="D80" s="334"/>
      <c r="E80" s="242"/>
      <c r="F80" s="334"/>
      <c r="G80" s="242"/>
      <c r="H80" s="334"/>
      <c r="I80" s="242"/>
      <c r="J80" s="334"/>
      <c r="K80" s="236"/>
      <c r="L80" s="236"/>
      <c r="M80" s="242"/>
      <c r="N80" s="334"/>
      <c r="O80" s="236"/>
      <c r="P80" s="236"/>
      <c r="Q80" s="242"/>
      <c r="R80" s="334"/>
      <c r="S80" s="242"/>
      <c r="T80" s="334"/>
      <c r="U80" s="236"/>
      <c r="V80" s="268"/>
    </row>
    <row r="81" spans="2:22" ht="15.75" customHeight="1">
      <c r="B81" s="114"/>
      <c r="C81" s="121"/>
      <c r="D81" s="334"/>
      <c r="E81" s="242"/>
      <c r="F81" s="334"/>
      <c r="G81" s="242"/>
      <c r="H81" s="334"/>
      <c r="I81" s="242"/>
      <c r="J81" s="334"/>
      <c r="K81" s="236"/>
      <c r="L81" s="236"/>
      <c r="M81" s="242"/>
      <c r="N81" s="334"/>
      <c r="O81" s="236"/>
      <c r="P81" s="236"/>
      <c r="Q81" s="242"/>
      <c r="R81" s="334"/>
      <c r="S81" s="242"/>
      <c r="T81" s="334"/>
      <c r="U81" s="236"/>
      <c r="V81" s="268"/>
    </row>
    <row r="82" spans="2:22" ht="15.75" customHeight="1">
      <c r="B82" s="114"/>
      <c r="C82" s="121"/>
      <c r="D82" s="334"/>
      <c r="E82" s="242"/>
      <c r="F82" s="334"/>
      <c r="G82" s="242"/>
      <c r="H82" s="334"/>
      <c r="I82" s="242"/>
      <c r="J82" s="334"/>
      <c r="K82" s="236"/>
      <c r="L82" s="236"/>
      <c r="M82" s="242"/>
      <c r="N82" s="334"/>
      <c r="O82" s="236"/>
      <c r="P82" s="236"/>
      <c r="Q82" s="242"/>
      <c r="R82" s="334"/>
      <c r="S82" s="242"/>
      <c r="T82" s="334"/>
      <c r="U82" s="236"/>
      <c r="V82" s="268"/>
    </row>
    <row r="83" spans="2:22" ht="15.75" customHeight="1">
      <c r="B83" s="114"/>
      <c r="C83" s="121"/>
      <c r="D83" s="334"/>
      <c r="E83" s="242"/>
      <c r="F83" s="334"/>
      <c r="G83" s="242"/>
      <c r="H83" s="334"/>
      <c r="I83" s="242"/>
      <c r="J83" s="334"/>
      <c r="K83" s="236"/>
      <c r="L83" s="236"/>
      <c r="M83" s="242"/>
      <c r="N83" s="334"/>
      <c r="O83" s="236"/>
      <c r="P83" s="236"/>
      <c r="Q83" s="242"/>
      <c r="R83" s="334"/>
      <c r="S83" s="242"/>
      <c r="T83" s="334"/>
      <c r="U83" s="236"/>
      <c r="V83" s="268"/>
    </row>
    <row r="84" spans="2:22" ht="15.75" customHeight="1">
      <c r="B84" s="114"/>
      <c r="C84" s="121"/>
      <c r="D84" s="334"/>
      <c r="E84" s="242"/>
      <c r="F84" s="334"/>
      <c r="G84" s="242"/>
      <c r="H84" s="334"/>
      <c r="I84" s="242"/>
      <c r="J84" s="334"/>
      <c r="K84" s="236"/>
      <c r="L84" s="236"/>
      <c r="M84" s="242"/>
      <c r="N84" s="334"/>
      <c r="O84" s="236"/>
      <c r="P84" s="236"/>
      <c r="Q84" s="242"/>
      <c r="R84" s="334"/>
      <c r="S84" s="242"/>
      <c r="T84" s="334"/>
      <c r="U84" s="236"/>
      <c r="V84" s="268"/>
    </row>
    <row r="85" spans="2:22" ht="15.75" customHeight="1">
      <c r="B85" s="114"/>
      <c r="C85" s="121"/>
      <c r="D85" s="334"/>
      <c r="E85" s="242"/>
      <c r="F85" s="334"/>
      <c r="G85" s="242"/>
      <c r="H85" s="334"/>
      <c r="I85" s="242"/>
      <c r="J85" s="334"/>
      <c r="K85" s="236"/>
      <c r="L85" s="236"/>
      <c r="M85" s="242"/>
      <c r="N85" s="334"/>
      <c r="O85" s="236"/>
      <c r="P85" s="236"/>
      <c r="Q85" s="242"/>
      <c r="R85" s="334"/>
      <c r="S85" s="242"/>
      <c r="T85" s="334"/>
      <c r="U85" s="236"/>
      <c r="V85" s="268"/>
    </row>
    <row r="86" spans="2:22" ht="15.75" customHeight="1">
      <c r="B86" s="114"/>
      <c r="C86" s="121"/>
      <c r="D86" s="334"/>
      <c r="E86" s="242"/>
      <c r="F86" s="334"/>
      <c r="G86" s="242"/>
      <c r="H86" s="334"/>
      <c r="I86" s="242"/>
      <c r="J86" s="334"/>
      <c r="K86" s="236"/>
      <c r="L86" s="236"/>
      <c r="M86" s="242"/>
      <c r="N86" s="334"/>
      <c r="O86" s="236"/>
      <c r="P86" s="236"/>
      <c r="Q86" s="242"/>
      <c r="R86" s="334"/>
      <c r="S86" s="242"/>
      <c r="T86" s="334"/>
      <c r="U86" s="236"/>
      <c r="V86" s="268"/>
    </row>
    <row r="87" spans="2:22" ht="15.75" customHeight="1">
      <c r="B87" s="114"/>
      <c r="C87" s="121"/>
      <c r="D87" s="334"/>
      <c r="E87" s="242"/>
      <c r="F87" s="334"/>
      <c r="G87" s="242"/>
      <c r="H87" s="334"/>
      <c r="I87" s="242"/>
      <c r="J87" s="334"/>
      <c r="K87" s="236"/>
      <c r="L87" s="236"/>
      <c r="M87" s="242"/>
      <c r="N87" s="334"/>
      <c r="O87" s="236"/>
      <c r="P87" s="236"/>
      <c r="Q87" s="242"/>
      <c r="R87" s="334"/>
      <c r="S87" s="242"/>
      <c r="T87" s="334"/>
      <c r="U87" s="236"/>
      <c r="V87" s="268"/>
    </row>
    <row r="88" spans="2:22" ht="15.75" customHeight="1">
      <c r="B88" s="114"/>
      <c r="C88" s="121"/>
      <c r="D88" s="334"/>
      <c r="E88" s="242"/>
      <c r="F88" s="334"/>
      <c r="G88" s="242"/>
      <c r="H88" s="334"/>
      <c r="I88" s="242"/>
      <c r="J88" s="334"/>
      <c r="K88" s="236"/>
      <c r="L88" s="236"/>
      <c r="M88" s="242"/>
      <c r="N88" s="334"/>
      <c r="O88" s="236"/>
      <c r="P88" s="236"/>
      <c r="Q88" s="242"/>
      <c r="R88" s="334"/>
      <c r="S88" s="242"/>
      <c r="T88" s="334"/>
      <c r="U88" s="236"/>
      <c r="V88" s="268"/>
    </row>
    <row r="89" spans="2:22" ht="15.75" customHeight="1">
      <c r="B89" s="114"/>
      <c r="C89" s="121"/>
      <c r="D89" s="334"/>
      <c r="E89" s="242"/>
      <c r="F89" s="334"/>
      <c r="G89" s="242"/>
      <c r="H89" s="334"/>
      <c r="I89" s="242"/>
      <c r="J89" s="334"/>
      <c r="K89" s="236"/>
      <c r="L89" s="236"/>
      <c r="M89" s="242"/>
      <c r="N89" s="334"/>
      <c r="O89" s="236"/>
      <c r="P89" s="236"/>
      <c r="Q89" s="242"/>
      <c r="R89" s="334"/>
      <c r="S89" s="242"/>
      <c r="T89" s="334"/>
      <c r="U89" s="236"/>
      <c r="V89" s="268"/>
    </row>
    <row r="90" spans="2:22" ht="15.75" customHeight="1">
      <c r="B90" s="114"/>
      <c r="C90" s="121"/>
      <c r="D90" s="334"/>
      <c r="E90" s="242"/>
      <c r="F90" s="334"/>
      <c r="G90" s="242"/>
      <c r="H90" s="334"/>
      <c r="I90" s="242"/>
      <c r="J90" s="334"/>
      <c r="K90" s="236"/>
      <c r="L90" s="236"/>
      <c r="M90" s="242"/>
      <c r="N90" s="334"/>
      <c r="O90" s="236"/>
      <c r="P90" s="236"/>
      <c r="Q90" s="242"/>
      <c r="R90" s="334"/>
      <c r="S90" s="242"/>
      <c r="T90" s="334"/>
      <c r="U90" s="236"/>
      <c r="V90" s="268"/>
    </row>
    <row r="91" spans="2:22" ht="15.75" customHeight="1">
      <c r="B91" s="114"/>
      <c r="C91" s="121"/>
      <c r="D91" s="334"/>
      <c r="E91" s="242"/>
      <c r="F91" s="334"/>
      <c r="G91" s="242"/>
      <c r="H91" s="334"/>
      <c r="I91" s="242"/>
      <c r="J91" s="334"/>
      <c r="K91" s="236"/>
      <c r="L91" s="236"/>
      <c r="M91" s="242"/>
      <c r="N91" s="334"/>
      <c r="O91" s="236"/>
      <c r="P91" s="236"/>
      <c r="Q91" s="242"/>
      <c r="R91" s="334"/>
      <c r="S91" s="242"/>
      <c r="T91" s="334"/>
      <c r="U91" s="236"/>
      <c r="V91" s="268"/>
    </row>
    <row r="92" spans="2:22" ht="15.75" customHeight="1">
      <c r="B92" s="114"/>
      <c r="C92" s="121"/>
      <c r="D92" s="334"/>
      <c r="E92" s="242"/>
      <c r="F92" s="334"/>
      <c r="G92" s="242"/>
      <c r="H92" s="334"/>
      <c r="I92" s="242"/>
      <c r="J92" s="334"/>
      <c r="K92" s="236"/>
      <c r="L92" s="236"/>
      <c r="M92" s="242"/>
      <c r="N92" s="334"/>
      <c r="O92" s="236"/>
      <c r="P92" s="236"/>
      <c r="Q92" s="242"/>
      <c r="R92" s="334"/>
      <c r="S92" s="242"/>
      <c r="T92" s="334"/>
      <c r="U92" s="236"/>
      <c r="V92" s="268"/>
    </row>
    <row r="93" spans="2:22" ht="15.75" customHeight="1">
      <c r="B93" s="114"/>
      <c r="C93" s="121"/>
      <c r="D93" s="334"/>
      <c r="E93" s="242"/>
      <c r="F93" s="334"/>
      <c r="G93" s="242"/>
      <c r="H93" s="334"/>
      <c r="I93" s="242"/>
      <c r="J93" s="334"/>
      <c r="K93" s="236"/>
      <c r="L93" s="236"/>
      <c r="M93" s="242"/>
      <c r="N93" s="334"/>
      <c r="O93" s="236"/>
      <c r="P93" s="236"/>
      <c r="Q93" s="242"/>
      <c r="R93" s="334"/>
      <c r="S93" s="242"/>
      <c r="T93" s="334"/>
      <c r="U93" s="236"/>
      <c r="V93" s="268"/>
    </row>
    <row r="94" spans="2:22" ht="15.75" customHeight="1">
      <c r="B94" s="114"/>
      <c r="C94" s="121"/>
      <c r="D94" s="334"/>
      <c r="E94" s="242"/>
      <c r="F94" s="334"/>
      <c r="G94" s="242"/>
      <c r="H94" s="334"/>
      <c r="I94" s="242"/>
      <c r="J94" s="334"/>
      <c r="K94" s="236"/>
      <c r="L94" s="236"/>
      <c r="M94" s="242"/>
      <c r="N94" s="334"/>
      <c r="O94" s="236"/>
      <c r="P94" s="236"/>
      <c r="Q94" s="242"/>
      <c r="R94" s="334"/>
      <c r="S94" s="242"/>
      <c r="T94" s="334"/>
      <c r="U94" s="236"/>
      <c r="V94" s="268"/>
    </row>
    <row r="95" spans="2:22" ht="15.75" customHeight="1">
      <c r="B95" s="114"/>
      <c r="C95" s="121"/>
      <c r="D95" s="334"/>
      <c r="E95" s="242"/>
      <c r="F95" s="334"/>
      <c r="G95" s="242"/>
      <c r="H95" s="334"/>
      <c r="I95" s="242"/>
      <c r="J95" s="334"/>
      <c r="K95" s="236"/>
      <c r="L95" s="236"/>
      <c r="M95" s="242"/>
      <c r="N95" s="334"/>
      <c r="O95" s="236"/>
      <c r="P95" s="236"/>
      <c r="Q95" s="242"/>
      <c r="R95" s="334"/>
      <c r="S95" s="242"/>
      <c r="T95" s="334"/>
      <c r="U95" s="236"/>
      <c r="V95" s="268"/>
    </row>
    <row r="96" spans="2:22" ht="15.75" customHeight="1">
      <c r="B96" s="114"/>
      <c r="C96" s="121"/>
      <c r="D96" s="334"/>
      <c r="E96" s="242"/>
      <c r="F96" s="334"/>
      <c r="G96" s="242"/>
      <c r="H96" s="334"/>
      <c r="I96" s="242"/>
      <c r="J96" s="334"/>
      <c r="K96" s="236"/>
      <c r="L96" s="236"/>
      <c r="M96" s="242"/>
      <c r="N96" s="334"/>
      <c r="O96" s="236"/>
      <c r="P96" s="236"/>
      <c r="Q96" s="242"/>
      <c r="R96" s="334"/>
      <c r="S96" s="242"/>
      <c r="T96" s="334"/>
      <c r="U96" s="236"/>
      <c r="V96" s="268"/>
    </row>
    <row r="97" spans="2:22" ht="15.75" customHeight="1">
      <c r="B97" s="114"/>
      <c r="C97" s="121"/>
      <c r="D97" s="334"/>
      <c r="E97" s="242"/>
      <c r="F97" s="334"/>
      <c r="G97" s="242"/>
      <c r="H97" s="334"/>
      <c r="I97" s="242"/>
      <c r="J97" s="334"/>
      <c r="K97" s="236"/>
      <c r="L97" s="236"/>
      <c r="M97" s="242"/>
      <c r="N97" s="334"/>
      <c r="O97" s="236"/>
      <c r="P97" s="236"/>
      <c r="Q97" s="242"/>
      <c r="R97" s="334"/>
      <c r="S97" s="242"/>
      <c r="T97" s="334"/>
      <c r="U97" s="236"/>
      <c r="V97" s="268"/>
    </row>
    <row r="98" spans="2:22" ht="15.75" customHeight="1">
      <c r="B98" s="114"/>
      <c r="C98" s="121"/>
      <c r="D98" s="334"/>
      <c r="E98" s="242"/>
      <c r="F98" s="334"/>
      <c r="G98" s="242"/>
      <c r="H98" s="334"/>
      <c r="I98" s="242"/>
      <c r="J98" s="334"/>
      <c r="K98" s="236"/>
      <c r="L98" s="236"/>
      <c r="M98" s="242"/>
      <c r="N98" s="334"/>
      <c r="O98" s="236"/>
      <c r="P98" s="236"/>
      <c r="Q98" s="242"/>
      <c r="R98" s="334"/>
      <c r="S98" s="242"/>
      <c r="T98" s="334"/>
      <c r="U98" s="236"/>
      <c r="V98" s="268"/>
    </row>
    <row r="99" spans="2:22" ht="15.75" customHeight="1">
      <c r="B99" s="114"/>
      <c r="C99" s="121"/>
      <c r="D99" s="334"/>
      <c r="E99" s="242"/>
      <c r="F99" s="334"/>
      <c r="G99" s="242"/>
      <c r="H99" s="334"/>
      <c r="I99" s="242"/>
      <c r="J99" s="334"/>
      <c r="K99" s="236"/>
      <c r="L99" s="236"/>
      <c r="M99" s="242"/>
      <c r="N99" s="334"/>
      <c r="O99" s="236"/>
      <c r="P99" s="236"/>
      <c r="Q99" s="242"/>
      <c r="R99" s="334"/>
      <c r="S99" s="242"/>
      <c r="T99" s="334"/>
      <c r="U99" s="236"/>
      <c r="V99" s="268"/>
    </row>
    <row r="100" spans="2:22" ht="15.75" customHeight="1">
      <c r="B100" s="114"/>
      <c r="C100" s="121"/>
      <c r="D100" s="334"/>
      <c r="E100" s="242"/>
      <c r="F100" s="334"/>
      <c r="G100" s="242"/>
      <c r="H100" s="334"/>
      <c r="I100" s="242"/>
      <c r="J100" s="334"/>
      <c r="K100" s="236"/>
      <c r="L100" s="236"/>
      <c r="M100" s="242"/>
      <c r="N100" s="334"/>
      <c r="O100" s="236"/>
      <c r="P100" s="236"/>
      <c r="Q100" s="242"/>
      <c r="R100" s="334"/>
      <c r="S100" s="242"/>
      <c r="T100" s="334"/>
      <c r="U100" s="236"/>
      <c r="V100" s="268"/>
    </row>
    <row r="101" spans="2:22" ht="15.75" customHeight="1">
      <c r="B101" s="114"/>
      <c r="C101" s="121"/>
      <c r="D101" s="334"/>
      <c r="E101" s="242"/>
      <c r="F101" s="334"/>
      <c r="G101" s="242"/>
      <c r="H101" s="334"/>
      <c r="I101" s="242"/>
      <c r="J101" s="334"/>
      <c r="K101" s="236"/>
      <c r="L101" s="236"/>
      <c r="M101" s="242"/>
      <c r="N101" s="334"/>
      <c r="O101" s="236"/>
      <c r="P101" s="236"/>
      <c r="Q101" s="242"/>
      <c r="R101" s="334"/>
      <c r="S101" s="242"/>
      <c r="T101" s="334"/>
      <c r="U101" s="236"/>
      <c r="V101" s="268"/>
    </row>
    <row r="102" spans="2:22" ht="15.75" customHeight="1">
      <c r="B102" s="114"/>
      <c r="C102" s="121"/>
      <c r="D102" s="334"/>
      <c r="E102" s="242"/>
      <c r="F102" s="334"/>
      <c r="G102" s="242"/>
      <c r="H102" s="334"/>
      <c r="I102" s="242"/>
      <c r="J102" s="334"/>
      <c r="K102" s="236"/>
      <c r="L102" s="236"/>
      <c r="M102" s="242"/>
      <c r="N102" s="334"/>
      <c r="O102" s="236"/>
      <c r="P102" s="236"/>
      <c r="Q102" s="242"/>
      <c r="R102" s="334"/>
      <c r="S102" s="242"/>
      <c r="T102" s="334"/>
      <c r="U102" s="236"/>
      <c r="V102" s="268"/>
    </row>
    <row r="103" spans="2:22" ht="15.75" customHeight="1" thickBot="1">
      <c r="B103" s="124"/>
      <c r="C103" s="123"/>
      <c r="D103" s="123"/>
      <c r="E103" s="123"/>
      <c r="F103" s="123"/>
      <c r="G103" s="123"/>
      <c r="H103" s="123"/>
      <c r="I103" s="123"/>
      <c r="J103" s="123"/>
      <c r="K103" s="123"/>
      <c r="L103" s="123"/>
      <c r="M103" s="123"/>
      <c r="N103" s="123"/>
      <c r="O103" s="123"/>
      <c r="P103" s="123"/>
      <c r="Q103" s="123"/>
      <c r="R103" s="123"/>
      <c r="S103" s="123"/>
      <c r="T103" s="123"/>
      <c r="U103" s="123"/>
      <c r="V103" s="122"/>
    </row>
    <row r="104" spans="2:22" ht="18.899999999999999" customHeight="1">
      <c r="B104" s="630" t="s">
        <v>254</v>
      </c>
      <c r="C104" s="639" t="s">
        <v>255</v>
      </c>
      <c r="D104" s="206"/>
      <c r="E104" s="206"/>
      <c r="F104" s="206"/>
      <c r="G104" s="206"/>
      <c r="H104" s="206"/>
      <c r="I104" s="206"/>
      <c r="J104" s="206"/>
      <c r="K104" s="206"/>
      <c r="L104" s="206"/>
      <c r="M104" s="206"/>
      <c r="N104" s="206"/>
      <c r="O104" s="206"/>
      <c r="P104" s="206"/>
      <c r="Q104" s="206"/>
      <c r="R104" s="206"/>
      <c r="S104" s="206"/>
      <c r="T104" s="206"/>
      <c r="U104" s="206"/>
      <c r="V104" s="207"/>
    </row>
    <row r="105" spans="2:22" ht="18" customHeight="1">
      <c r="B105" s="201"/>
      <c r="C105" s="640" t="s">
        <v>358</v>
      </c>
      <c r="D105" s="642" t="str">
        <f>AOR_Name</f>
        <v>Quincy Tippe</v>
      </c>
      <c r="E105" s="259"/>
      <c r="F105" s="259"/>
      <c r="G105" s="259"/>
      <c r="H105" s="259"/>
      <c r="I105" s="259"/>
      <c r="J105" s="259"/>
      <c r="K105" s="259"/>
      <c r="L105" s="260"/>
      <c r="M105" s="464" t="s">
        <v>257</v>
      </c>
      <c r="N105" s="643"/>
      <c r="O105" s="643"/>
      <c r="P105" s="643"/>
      <c r="Q105" s="642" t="str">
        <f>Tel_no</f>
        <v>123-456-7890 ext 1</v>
      </c>
      <c r="R105" s="259"/>
      <c r="S105" s="259"/>
      <c r="T105" s="259"/>
      <c r="U105" s="259"/>
      <c r="V105" s="321"/>
    </row>
    <row r="106" spans="2:22" ht="27" customHeight="1">
      <c r="B106" s="201"/>
      <c r="C106" s="641"/>
      <c r="D106" s="263"/>
      <c r="E106" s="264"/>
      <c r="F106" s="264"/>
      <c r="G106" s="264"/>
      <c r="H106" s="264"/>
      <c r="I106" s="264"/>
      <c r="J106" s="264"/>
      <c r="K106" s="264"/>
      <c r="L106" s="265"/>
      <c r="M106" s="644"/>
      <c r="N106" s="645"/>
      <c r="O106" s="645"/>
      <c r="P106" s="645"/>
      <c r="Q106" s="263"/>
      <c r="R106" s="264"/>
      <c r="S106" s="264"/>
      <c r="T106" s="264"/>
      <c r="U106" s="264"/>
      <c r="V106" s="439"/>
    </row>
    <row r="107" spans="2:22" ht="15" customHeight="1">
      <c r="B107" s="201"/>
      <c r="C107" s="635" t="s">
        <v>260</v>
      </c>
      <c r="D107" s="646"/>
      <c r="E107" s="215"/>
      <c r="F107" s="215"/>
      <c r="G107" s="215"/>
      <c r="H107" s="215"/>
      <c r="I107" s="215"/>
      <c r="J107" s="215"/>
      <c r="K107" s="215"/>
      <c r="L107" s="342"/>
      <c r="M107" s="464" t="s">
        <v>261</v>
      </c>
      <c r="N107" s="643"/>
      <c r="O107" s="643"/>
      <c r="P107" s="643"/>
      <c r="Q107" s="642" t="str">
        <f>Email</f>
        <v>Q.Tippe@RA.org</v>
      </c>
      <c r="R107" s="259"/>
      <c r="S107" s="259"/>
      <c r="T107" s="259"/>
      <c r="U107" s="259"/>
      <c r="V107" s="321"/>
    </row>
    <row r="108" spans="2:22" ht="16.5" customHeight="1">
      <c r="B108" s="201"/>
      <c r="C108" s="636"/>
      <c r="D108" s="217"/>
      <c r="E108" s="218"/>
      <c r="F108" s="218"/>
      <c r="G108" s="218"/>
      <c r="H108" s="218"/>
      <c r="I108" s="218"/>
      <c r="J108" s="218"/>
      <c r="K108" s="218"/>
      <c r="L108" s="349"/>
      <c r="M108" s="644"/>
      <c r="N108" s="645"/>
      <c r="O108" s="645"/>
      <c r="P108" s="645"/>
      <c r="Q108" s="263"/>
      <c r="R108" s="264"/>
      <c r="S108" s="264"/>
      <c r="T108" s="264"/>
      <c r="U108" s="264"/>
      <c r="V108" s="439"/>
    </row>
    <row r="109" spans="2:22" ht="15" customHeight="1">
      <c r="B109" s="201"/>
      <c r="C109" s="636"/>
      <c r="D109" s="217"/>
      <c r="E109" s="218"/>
      <c r="F109" s="218"/>
      <c r="G109" s="218"/>
      <c r="H109" s="218"/>
      <c r="I109" s="218"/>
      <c r="J109" s="218"/>
      <c r="K109" s="218"/>
      <c r="L109" s="349"/>
      <c r="M109" s="464" t="s">
        <v>264</v>
      </c>
      <c r="N109" s="643"/>
      <c r="O109" s="643"/>
      <c r="P109" s="647"/>
      <c r="Q109" s="651">
        <f>Certification_Date</f>
        <v>46848</v>
      </c>
      <c r="R109" s="259"/>
      <c r="S109" s="259"/>
      <c r="T109" s="259"/>
      <c r="U109" s="259"/>
      <c r="V109" s="321"/>
    </row>
    <row r="110" spans="2:22" ht="15.75" customHeight="1" thickBot="1">
      <c r="B110" s="202"/>
      <c r="C110" s="637"/>
      <c r="D110" s="363"/>
      <c r="E110" s="351"/>
      <c r="F110" s="351"/>
      <c r="G110" s="351"/>
      <c r="H110" s="351"/>
      <c r="I110" s="351"/>
      <c r="J110" s="351"/>
      <c r="K110" s="351"/>
      <c r="L110" s="352"/>
      <c r="M110" s="648"/>
      <c r="N110" s="649"/>
      <c r="O110" s="649"/>
      <c r="P110" s="650"/>
      <c r="Q110" s="652"/>
      <c r="R110" s="233"/>
      <c r="S110" s="233"/>
      <c r="T110" s="233"/>
      <c r="U110" s="233"/>
      <c r="V110" s="234"/>
    </row>
    <row r="111" spans="2:22" ht="15.75" customHeight="1">
      <c r="I111" s="23"/>
    </row>
    <row r="112" spans="2:22" ht="15.75" customHeight="1"/>
    <row r="113" s="22" customFormat="1" ht="15.75" customHeight="1"/>
    <row r="114" s="22" customFormat="1" ht="15.75" customHeight="1"/>
    <row r="115" s="22" customFormat="1" ht="15.75" customHeight="1"/>
    <row r="116" s="22" customFormat="1" ht="15.75" customHeight="1"/>
    <row r="117" s="22" customFormat="1" ht="15.75" customHeight="1"/>
    <row r="118" s="22" customFormat="1" ht="15.75" customHeight="1"/>
    <row r="119" s="22" customFormat="1" ht="15.75" customHeight="1"/>
    <row r="120" s="22" customFormat="1" ht="15.75" customHeight="1"/>
    <row r="121" s="22" customFormat="1" ht="15.75" customHeight="1"/>
    <row r="122" s="22" customFormat="1" ht="15.75" customHeight="1"/>
    <row r="123" s="22" customFormat="1" ht="15.75" customHeight="1"/>
    <row r="124" s="22" customFormat="1" ht="15.75" customHeight="1"/>
    <row r="125" s="22" customFormat="1" ht="15.75" customHeight="1"/>
    <row r="126" s="22" customFormat="1" ht="15.75" customHeight="1"/>
    <row r="127" s="22" customFormat="1" ht="15.75" customHeight="1"/>
    <row r="128" s="22" customFormat="1" ht="15.75" customHeight="1"/>
    <row r="129" s="22" customFormat="1" ht="15.75" customHeight="1"/>
    <row r="130" s="22" customFormat="1" ht="15.75" customHeight="1"/>
    <row r="131" s="22" customFormat="1" ht="15.75" customHeight="1"/>
    <row r="132" s="22" customFormat="1" ht="15.75" customHeight="1"/>
    <row r="133" s="22" customFormat="1" ht="15.75" customHeight="1"/>
    <row r="134" s="22" customFormat="1" ht="15.75" customHeight="1"/>
    <row r="135" s="22" customFormat="1" ht="15.75" customHeight="1"/>
    <row r="136" s="22" customFormat="1" ht="15.75" customHeight="1"/>
    <row r="137" s="22" customFormat="1" ht="15.75" customHeight="1"/>
    <row r="138" s="22" customFormat="1" ht="15.75" customHeight="1"/>
    <row r="139" s="22" customFormat="1" ht="15.75" customHeight="1"/>
    <row r="140" s="22" customFormat="1" ht="15.75" customHeight="1"/>
    <row r="141" s="22" customFormat="1" ht="15.75" customHeight="1"/>
    <row r="142" s="22" customFormat="1" ht="15.75" customHeight="1"/>
    <row r="143" s="22" customFormat="1" ht="15.75" customHeight="1"/>
    <row r="144" s="22" customFormat="1" ht="15.75" customHeight="1"/>
    <row r="145" s="22" customFormat="1" ht="15.75" customHeight="1"/>
    <row r="146" s="22" customFormat="1" ht="15.75" customHeight="1"/>
    <row r="147" s="22" customFormat="1" ht="15.75" customHeight="1"/>
    <row r="148" s="22" customFormat="1" ht="15.75" customHeight="1"/>
    <row r="149" s="22" customFormat="1" ht="15.75" customHeight="1"/>
    <row r="150" s="22" customFormat="1" ht="15.75" customHeight="1"/>
    <row r="151" s="22" customFormat="1" ht="15.75" customHeight="1"/>
    <row r="152" s="22" customFormat="1" ht="15.75" customHeight="1"/>
    <row r="153" s="22" customFormat="1" ht="15.75" customHeight="1"/>
    <row r="154" s="22" customFormat="1" ht="15.75" customHeight="1"/>
    <row r="155" s="22" customFormat="1" ht="15.75" customHeight="1"/>
    <row r="156" s="22" customFormat="1" ht="15.75" customHeight="1"/>
    <row r="157" s="22" customFormat="1" ht="15.75" customHeight="1"/>
    <row r="158" s="22" customFormat="1" ht="15.75" customHeight="1"/>
    <row r="159" s="22" customFormat="1" ht="15.75" customHeight="1"/>
    <row r="160" s="22" customFormat="1" ht="15.75" customHeight="1"/>
    <row r="161" s="22" customFormat="1" ht="15.75" customHeight="1"/>
    <row r="162" s="22" customFormat="1" ht="15.75" customHeight="1"/>
    <row r="163" s="22" customFormat="1" ht="15.75" customHeight="1"/>
    <row r="164" s="22" customFormat="1" ht="15.75" customHeight="1"/>
    <row r="165" s="22" customFormat="1" ht="15.75" customHeight="1"/>
    <row r="166" s="22" customFormat="1" ht="15.75" customHeight="1"/>
    <row r="167" s="22" customFormat="1" ht="15.75" customHeight="1"/>
    <row r="168" s="22" customFormat="1" ht="15.75" customHeight="1"/>
    <row r="169" s="22" customFormat="1" ht="15.75" customHeight="1"/>
    <row r="170" s="22" customFormat="1" ht="15.75" customHeight="1"/>
    <row r="171" s="22" customFormat="1" ht="15.75" customHeight="1"/>
    <row r="172" s="22" customFormat="1" ht="15.75" customHeight="1"/>
    <row r="173" s="22" customFormat="1" ht="15.75" customHeight="1"/>
    <row r="174" s="22" customFormat="1" ht="15.75" customHeight="1"/>
    <row r="175" s="22" customFormat="1" ht="15.75" customHeight="1"/>
    <row r="176" s="22" customFormat="1" ht="15.75" customHeight="1"/>
    <row r="177" s="22" customFormat="1" ht="15.75" customHeight="1"/>
    <row r="178" s="22" customFormat="1" ht="15.75" customHeight="1"/>
    <row r="179" s="22" customFormat="1" ht="15.75" customHeight="1"/>
    <row r="180" s="22" customFormat="1" ht="15.75" customHeight="1"/>
    <row r="181" s="22" customFormat="1" ht="15.75" customHeight="1"/>
    <row r="182" s="22" customFormat="1" ht="15.75" customHeight="1"/>
    <row r="183" s="22" customFormat="1" ht="15.75" customHeight="1"/>
    <row r="184" s="22" customFormat="1" ht="15.75" customHeight="1"/>
    <row r="185" s="22" customFormat="1" ht="15.75" customHeight="1"/>
    <row r="186" s="22" customFormat="1" ht="15.75" customHeight="1"/>
    <row r="187" s="22" customFormat="1" ht="15.75" customHeight="1"/>
    <row r="188" s="22" customFormat="1" ht="15.75" customHeight="1"/>
    <row r="189" s="22" customFormat="1" ht="15.75" customHeight="1"/>
    <row r="190" s="22" customFormat="1" ht="15.75" customHeight="1"/>
    <row r="191" s="22" customFormat="1" ht="15.75" customHeight="1"/>
    <row r="192" s="22" customFormat="1" ht="15.75" customHeight="1"/>
    <row r="193" s="22" customFormat="1" ht="15.75" customHeight="1"/>
    <row r="194" s="22" customFormat="1" ht="15.75" customHeight="1"/>
    <row r="195" s="22" customFormat="1" ht="15.75" customHeight="1"/>
    <row r="196" s="22" customFormat="1" ht="15.75" customHeight="1"/>
    <row r="197" s="22" customFormat="1" ht="15.75" customHeight="1"/>
    <row r="198" s="22" customFormat="1" ht="15.75" customHeight="1"/>
    <row r="199" s="22" customFormat="1" ht="15.75" customHeight="1"/>
    <row r="200" s="22" customFormat="1" ht="15.75" customHeight="1"/>
    <row r="201" s="22" customFormat="1" ht="15.75" customHeight="1"/>
    <row r="202" s="22" customFormat="1" ht="15.75" customHeight="1"/>
    <row r="203" s="22" customFormat="1" ht="15.75" customHeight="1"/>
    <row r="204" s="22" customFormat="1" ht="15.75" customHeight="1"/>
    <row r="205" s="22" customFormat="1" ht="15.75" customHeight="1"/>
    <row r="206" s="22" customFormat="1" ht="15.75" customHeight="1"/>
    <row r="207" s="22" customFormat="1" ht="15.75" customHeight="1"/>
    <row r="208" s="22" customFormat="1" ht="15.75" customHeight="1"/>
    <row r="209" s="22" customFormat="1" ht="15.75" customHeight="1"/>
    <row r="210" s="22" customFormat="1" ht="15.75" customHeight="1"/>
    <row r="211" s="22" customFormat="1" ht="15.75" customHeight="1"/>
    <row r="212" s="22" customFormat="1" ht="15.75" customHeight="1"/>
    <row r="213" s="22" customFormat="1" ht="15.75" customHeight="1"/>
    <row r="214" s="22" customFormat="1" ht="15.75" customHeight="1"/>
    <row r="215" s="22" customFormat="1" ht="15.75" customHeight="1"/>
    <row r="216" s="22" customFormat="1" ht="15.75" customHeight="1"/>
    <row r="217" s="22" customFormat="1" ht="15.75" customHeight="1"/>
    <row r="218" s="22" customFormat="1" ht="15.75" customHeight="1"/>
    <row r="219" s="22" customFormat="1" ht="15.75" customHeight="1"/>
    <row r="220" s="22" customFormat="1" ht="15.75" customHeight="1"/>
    <row r="221" s="22" customFormat="1" ht="15.75" customHeight="1"/>
    <row r="222" s="22" customFormat="1" ht="15.75" customHeight="1"/>
    <row r="223" s="22" customFormat="1" ht="15.75" customHeight="1"/>
    <row r="224" s="22" customFormat="1" ht="15.75" customHeight="1"/>
    <row r="225" s="22" customFormat="1" ht="15.75" customHeight="1"/>
    <row r="226" s="22" customFormat="1" ht="15.75" customHeight="1"/>
    <row r="227" s="22" customFormat="1" ht="15.75" customHeight="1"/>
    <row r="228" s="22" customFormat="1" ht="15.75" customHeight="1"/>
    <row r="229" s="22" customFormat="1" ht="15.75" customHeight="1"/>
    <row r="230" s="22" customFormat="1" ht="15.75" customHeight="1"/>
    <row r="231" s="22" customFormat="1" ht="15.75" customHeight="1"/>
    <row r="232" s="22" customFormat="1" ht="15.75" customHeight="1"/>
    <row r="233" s="22" customFormat="1" ht="15.75" customHeight="1"/>
    <row r="234" s="22" customFormat="1" ht="15.75" customHeight="1"/>
    <row r="235" s="22" customFormat="1" ht="15.75" customHeight="1"/>
    <row r="236" s="22" customFormat="1" ht="15.75" customHeight="1"/>
    <row r="237" s="22" customFormat="1" ht="15.75" customHeight="1"/>
    <row r="238" s="22" customFormat="1" ht="15.75" customHeight="1"/>
    <row r="239" s="22" customFormat="1" ht="15.75" customHeight="1"/>
    <row r="240" s="22" customFormat="1" ht="15.75" customHeight="1"/>
    <row r="241" s="22" customFormat="1" ht="15.75" customHeight="1"/>
    <row r="242" s="22" customFormat="1" ht="15.75" customHeight="1"/>
    <row r="243" s="22" customFormat="1" ht="15.75" customHeight="1"/>
    <row r="244" s="22" customFormat="1" ht="15.75" customHeight="1"/>
    <row r="245" s="22" customFormat="1" ht="15.75" customHeight="1"/>
    <row r="246" s="22" customFormat="1" ht="15.75" customHeight="1"/>
    <row r="247" s="22" customFormat="1" ht="15.75" customHeight="1"/>
    <row r="248" s="22" customFormat="1" ht="15.75" customHeight="1"/>
    <row r="249" s="22" customFormat="1" ht="15.75" customHeight="1"/>
    <row r="250" s="22" customFormat="1" ht="15.75" customHeight="1"/>
    <row r="251" s="22" customFormat="1" ht="15.75" customHeight="1"/>
    <row r="252" s="22" customFormat="1" ht="15.75" customHeight="1"/>
    <row r="253" s="22" customFormat="1" ht="15.75" customHeight="1"/>
    <row r="254" s="22" customFormat="1" ht="15.75" customHeight="1"/>
    <row r="255" s="22" customFormat="1" ht="15.75" customHeight="1"/>
    <row r="256" s="22" customFormat="1" ht="15.75" customHeight="1"/>
    <row r="257" s="22" customFormat="1" ht="15.75" customHeight="1"/>
    <row r="258" s="22" customFormat="1" ht="15.75" customHeight="1"/>
    <row r="259" s="22" customFormat="1" ht="15.75" customHeight="1"/>
    <row r="260" s="22" customFormat="1" ht="15.75" customHeight="1"/>
    <row r="261" s="22" customFormat="1" ht="15.75" customHeight="1"/>
    <row r="262" s="22" customFormat="1" ht="15.75" customHeight="1"/>
    <row r="263" s="22" customFormat="1" ht="15.75" customHeight="1"/>
    <row r="264" s="22" customFormat="1" ht="15.75" customHeight="1"/>
    <row r="265" s="22" customFormat="1" ht="15.75" customHeight="1"/>
    <row r="266" s="22" customFormat="1" ht="15.75" customHeight="1"/>
    <row r="267" s="22" customFormat="1" ht="15.75" customHeight="1"/>
    <row r="268" s="22" customFormat="1" ht="15.75" customHeight="1"/>
    <row r="269" s="22" customFormat="1" ht="15.75" customHeight="1"/>
    <row r="270" s="22" customFormat="1" ht="15.75" customHeight="1"/>
    <row r="271" s="22" customFormat="1" ht="15.75" customHeight="1"/>
    <row r="272" s="22" customFormat="1" ht="15.75" customHeight="1"/>
    <row r="273" s="22" customFormat="1" ht="15.75" customHeight="1"/>
    <row r="274" s="22" customFormat="1" ht="15.75" customHeight="1"/>
    <row r="275" s="22" customFormat="1" ht="15.75" customHeight="1"/>
    <row r="276" s="22" customFormat="1" ht="15.75" customHeight="1"/>
    <row r="277" s="22" customFormat="1" ht="15.75" customHeight="1"/>
    <row r="278" s="22" customFormat="1" ht="15.75" customHeight="1"/>
    <row r="279" s="22" customFormat="1" ht="15.75" customHeight="1"/>
    <row r="280" s="22" customFormat="1" ht="15.75" customHeight="1"/>
    <row r="281" s="22" customFormat="1" ht="15.75" customHeight="1"/>
    <row r="282" s="22" customFormat="1" ht="15.75" customHeight="1"/>
    <row r="283" s="22" customFormat="1" ht="15.75" customHeight="1"/>
    <row r="284" s="22" customFormat="1" ht="15.75" customHeight="1"/>
    <row r="285" s="22" customFormat="1" ht="15.75" customHeight="1"/>
    <row r="286" s="22" customFormat="1" ht="15.75" customHeight="1"/>
    <row r="287" s="22" customFormat="1" ht="15.75" customHeight="1"/>
    <row r="288" s="22" customFormat="1" ht="15.75" customHeight="1"/>
    <row r="289" s="22" customFormat="1" ht="15.75" customHeight="1"/>
    <row r="290" s="22" customFormat="1" ht="15.75" customHeight="1"/>
    <row r="291" s="22" customFormat="1" ht="15.75" customHeight="1"/>
    <row r="292" s="22" customFormat="1" ht="15.75" customHeight="1"/>
    <row r="293" s="22" customFormat="1" ht="15.75" customHeight="1"/>
    <row r="294" s="22" customFormat="1" ht="15.75" customHeight="1"/>
    <row r="295" s="22" customFormat="1" ht="15.75" customHeight="1"/>
    <row r="296" s="22" customFormat="1" ht="15.75" customHeight="1"/>
    <row r="297" s="22" customFormat="1" ht="15.75" customHeight="1"/>
    <row r="298" s="22" customFormat="1" ht="15.75" customHeight="1"/>
    <row r="299" s="22" customFormat="1" ht="15.75" customHeight="1"/>
    <row r="300" s="22" customFormat="1" ht="15.75" customHeight="1"/>
    <row r="301" s="22" customFormat="1" ht="15.75" customHeight="1"/>
    <row r="302" s="22" customFormat="1" ht="15.75" customHeight="1"/>
    <row r="303" s="22" customFormat="1" ht="15.75" customHeight="1"/>
    <row r="304" s="22" customFormat="1" ht="15.75" customHeight="1"/>
    <row r="305" s="22" customFormat="1" ht="15.75" customHeight="1"/>
    <row r="306" s="22" customFormat="1" ht="15.75" customHeight="1"/>
    <row r="307" s="22" customFormat="1" ht="15.75" customHeight="1"/>
    <row r="308" s="22" customFormat="1" ht="15.75" customHeight="1"/>
    <row r="309" s="22" customFormat="1" ht="15.75" customHeight="1"/>
    <row r="310" s="22" customFormat="1" ht="15.75" customHeight="1"/>
    <row r="311" s="22" customFormat="1" ht="15.75" customHeight="1"/>
    <row r="312" s="22" customFormat="1" ht="15.75" customHeight="1"/>
    <row r="313" s="22" customFormat="1" ht="15.75" customHeight="1"/>
    <row r="314" s="22" customFormat="1" ht="15.75" customHeight="1"/>
    <row r="315" s="22" customFormat="1" ht="15.75" customHeight="1"/>
    <row r="316" s="22" customFormat="1" ht="15.75" customHeight="1"/>
    <row r="317" s="22" customFormat="1" ht="15.75" customHeight="1"/>
    <row r="318" s="22" customFormat="1" ht="15.75" customHeight="1"/>
    <row r="319" s="22" customFormat="1" ht="15.75" customHeight="1"/>
    <row r="320" s="22" customFormat="1" ht="15.75" customHeight="1"/>
    <row r="321" s="22" customFormat="1" ht="15.75" customHeight="1"/>
    <row r="322" s="22" customFormat="1" ht="15.75" customHeight="1"/>
    <row r="323" s="22" customFormat="1" ht="15.75" customHeight="1"/>
    <row r="324" s="22" customFormat="1" ht="15.75" customHeight="1"/>
    <row r="325" s="22" customFormat="1" ht="15.75" customHeight="1"/>
    <row r="326" s="22" customFormat="1" ht="15.75" customHeight="1"/>
    <row r="327" s="22" customFormat="1" ht="15.75" customHeight="1"/>
    <row r="328" s="22" customFormat="1" ht="15.75" customHeight="1"/>
    <row r="329" s="22" customFormat="1" ht="15.75" customHeight="1"/>
    <row r="330" s="22" customFormat="1" ht="15.75" customHeight="1"/>
    <row r="331" s="22" customFormat="1" ht="15.75" customHeight="1"/>
    <row r="332" s="22" customFormat="1" ht="15.75" customHeight="1"/>
    <row r="333" s="22" customFormat="1" ht="15.75" customHeight="1"/>
    <row r="334" s="22" customFormat="1" ht="15.75" customHeight="1"/>
    <row r="335" s="22" customFormat="1" ht="15.75" customHeight="1"/>
    <row r="336" s="22" customFormat="1" ht="15.75" customHeight="1"/>
    <row r="337" s="22" customFormat="1" ht="15.75" customHeight="1"/>
    <row r="338" s="22" customFormat="1" ht="15.75" customHeight="1"/>
    <row r="339" s="22" customFormat="1" ht="15.75" customHeight="1"/>
    <row r="340" s="22" customFormat="1" ht="15.75" customHeight="1"/>
    <row r="341" s="22" customFormat="1" ht="15.75" customHeight="1"/>
    <row r="342" s="22" customFormat="1" ht="15.75" customHeight="1"/>
    <row r="343" s="22" customFormat="1" ht="15.75" customHeight="1"/>
    <row r="344" s="22" customFormat="1" ht="15.75" customHeight="1"/>
    <row r="345" s="22" customFormat="1" ht="15.75" customHeight="1"/>
    <row r="346" s="22" customFormat="1" ht="15.75" customHeight="1"/>
    <row r="347" s="22" customFormat="1" ht="15.75" customHeight="1"/>
    <row r="348" s="22" customFormat="1" ht="15.75" customHeight="1"/>
    <row r="349" s="22" customFormat="1" ht="15.75" customHeight="1"/>
    <row r="350" s="22" customFormat="1" ht="15.75" customHeight="1"/>
    <row r="351" s="22" customFormat="1" ht="15.75" customHeight="1"/>
    <row r="352" s="22" customFormat="1" ht="15.75" customHeight="1"/>
    <row r="353" s="22" customFormat="1" ht="15.75" customHeight="1"/>
    <row r="354" s="22" customFormat="1" ht="15.75" customHeight="1"/>
    <row r="355" s="22" customFormat="1" ht="15.75" customHeight="1"/>
    <row r="356" s="22" customFormat="1" ht="15.75" customHeight="1"/>
    <row r="357" s="22" customFormat="1" ht="15.75" customHeight="1"/>
    <row r="358" s="22" customFormat="1" ht="15.75" customHeight="1"/>
    <row r="359" s="22" customFormat="1" ht="15.75" customHeight="1"/>
    <row r="360" s="22" customFormat="1" ht="15.75" customHeight="1"/>
    <row r="361" s="22" customFormat="1" ht="15.75" customHeight="1"/>
    <row r="362" s="22" customFormat="1" ht="15.75" customHeight="1"/>
    <row r="363" s="22" customFormat="1" ht="15.75" customHeight="1"/>
    <row r="364" s="22" customFormat="1" ht="15.75" customHeight="1"/>
    <row r="365" s="22" customFormat="1" ht="15.75" customHeight="1"/>
    <row r="366" s="22" customFormat="1" ht="15.75" customHeight="1"/>
    <row r="367" s="22" customFormat="1" ht="15.75" customHeight="1"/>
    <row r="368" s="22" customFormat="1" ht="15.75" customHeight="1"/>
    <row r="369" s="22" customFormat="1" ht="15.75" customHeight="1"/>
    <row r="370" s="22" customFormat="1" ht="15.75" customHeight="1"/>
    <row r="371" s="22" customFormat="1" ht="15.75" customHeight="1"/>
    <row r="372" s="22" customFormat="1" ht="15.75" customHeight="1"/>
    <row r="373" s="22" customFormat="1" ht="15.75" customHeight="1"/>
    <row r="374" s="22" customFormat="1" ht="15.75" customHeight="1"/>
    <row r="375" s="22" customFormat="1" ht="15.75" customHeight="1"/>
    <row r="376" s="22" customFormat="1" ht="15.75" customHeight="1"/>
    <row r="377" s="22" customFormat="1" ht="15.75" customHeight="1"/>
    <row r="378" s="22" customFormat="1" ht="15.75" customHeight="1"/>
    <row r="379" s="22" customFormat="1" ht="15.75" customHeight="1"/>
    <row r="380" s="22" customFormat="1" ht="15.75" customHeight="1"/>
    <row r="381" s="22" customFormat="1" ht="15.75" customHeight="1"/>
    <row r="382" s="22" customFormat="1" ht="15.75" customHeight="1"/>
    <row r="383" s="22" customFormat="1" ht="15.75" customHeight="1"/>
    <row r="384" s="22" customFormat="1" ht="15.75" customHeight="1"/>
    <row r="385" s="22" customFormat="1" ht="15.75" customHeight="1"/>
    <row r="386" s="22" customFormat="1" ht="15.75" customHeight="1"/>
    <row r="387" s="22" customFormat="1" ht="15.75" customHeight="1"/>
    <row r="388" s="22" customFormat="1" ht="15.75" customHeight="1"/>
    <row r="389" s="22" customFormat="1" ht="15.75" customHeight="1"/>
    <row r="390" s="22" customFormat="1" ht="15.75" customHeight="1"/>
    <row r="391" s="22" customFormat="1" ht="15.75" customHeight="1"/>
    <row r="392" s="22" customFormat="1" ht="15.75" customHeight="1"/>
    <row r="393" s="22" customFormat="1" ht="15.75" customHeight="1"/>
    <row r="394" s="22" customFormat="1" ht="15.75" customHeight="1"/>
    <row r="395" s="22" customFormat="1" ht="15.75" customHeight="1"/>
    <row r="396" s="22" customFormat="1" ht="15.75" customHeight="1"/>
    <row r="397" s="22" customFormat="1" ht="15.75" customHeight="1"/>
    <row r="398" s="22" customFormat="1" ht="15.75" customHeight="1"/>
    <row r="399" s="22" customFormat="1" ht="15.75" customHeight="1"/>
    <row r="400" s="22" customFormat="1" ht="15.75" customHeight="1"/>
    <row r="401" s="22" customFormat="1" ht="15.75" customHeight="1"/>
    <row r="402" s="22" customFormat="1" ht="15.75" customHeight="1"/>
    <row r="403" s="22" customFormat="1" ht="15.75" customHeight="1"/>
    <row r="404" s="22" customFormat="1" ht="15.75" customHeight="1"/>
    <row r="405" s="22" customFormat="1" ht="15.75" customHeight="1"/>
    <row r="406" s="22" customFormat="1" ht="15.75" customHeight="1"/>
    <row r="407" s="22" customFormat="1" ht="15.75" customHeight="1"/>
    <row r="408" s="22" customFormat="1" ht="15.75" customHeight="1"/>
    <row r="409" s="22" customFormat="1" ht="15.75" customHeight="1"/>
    <row r="410" s="22" customFormat="1" ht="15.75" customHeight="1"/>
    <row r="411" s="22" customFormat="1" ht="15.75" customHeight="1"/>
    <row r="412" s="22" customFormat="1" ht="15.75" customHeight="1"/>
    <row r="413" s="22" customFormat="1" ht="15.75" customHeight="1"/>
    <row r="414" s="22" customFormat="1" ht="15.75" customHeight="1"/>
    <row r="415" s="22" customFormat="1" ht="15.75" customHeight="1"/>
    <row r="416" s="22" customFormat="1" ht="15.75" customHeight="1"/>
    <row r="417" s="22" customFormat="1" ht="15.75" customHeight="1"/>
    <row r="418" s="22" customFormat="1" ht="15.75" customHeight="1"/>
    <row r="419" s="22" customFormat="1" ht="15.75" customHeight="1"/>
    <row r="420" s="22" customFormat="1" ht="15.75" customHeight="1"/>
    <row r="421" s="22" customFormat="1" ht="15.75" customHeight="1"/>
    <row r="422" s="22" customFormat="1" ht="15.75" customHeight="1"/>
    <row r="423" s="22" customFormat="1" ht="15.75" customHeight="1"/>
    <row r="424" s="22" customFormat="1" ht="15.75" customHeight="1"/>
    <row r="425" s="22" customFormat="1" ht="15.75" customHeight="1"/>
    <row r="426" s="22" customFormat="1" ht="15.75" customHeight="1"/>
    <row r="427" s="22" customFormat="1" ht="15.75" customHeight="1"/>
    <row r="428" s="22" customFormat="1" ht="15.75" customHeight="1"/>
    <row r="429" s="22" customFormat="1" ht="15.75" customHeight="1"/>
    <row r="430" s="22" customFormat="1" ht="15.75" customHeight="1"/>
    <row r="431" s="22" customFormat="1" ht="15.75" customHeight="1"/>
    <row r="432" s="22" customFormat="1" ht="15.75" customHeight="1"/>
    <row r="433" s="22" customFormat="1" ht="15.75" customHeight="1"/>
    <row r="434" s="22" customFormat="1" ht="15.75" customHeight="1"/>
    <row r="435" s="22" customFormat="1" ht="15.75" customHeight="1"/>
    <row r="436" s="22" customFormat="1" ht="15.75" customHeight="1"/>
    <row r="437" s="22" customFormat="1" ht="15.75" customHeight="1"/>
    <row r="438" s="22" customFormat="1" ht="15.75" customHeight="1"/>
    <row r="439" s="22" customFormat="1" ht="15.75" customHeight="1"/>
    <row r="440" s="22" customFormat="1" ht="15.75" customHeight="1"/>
    <row r="441" s="22" customFormat="1" ht="15.75" customHeight="1"/>
    <row r="442" s="22" customFormat="1" ht="15.75" customHeight="1"/>
    <row r="443" s="22" customFormat="1" ht="15.75" customHeight="1"/>
    <row r="444" s="22" customFormat="1" ht="15.75" customHeight="1"/>
    <row r="445" s="22" customFormat="1" ht="15.75" customHeight="1"/>
    <row r="446" s="22" customFormat="1" ht="15.75" customHeight="1"/>
    <row r="447" s="22" customFormat="1" ht="15.75" customHeight="1"/>
    <row r="448" s="22" customFormat="1" ht="15.75" customHeight="1"/>
    <row r="449" s="22" customFormat="1" ht="15.75" customHeight="1"/>
    <row r="450" s="22" customFormat="1" ht="15.75" customHeight="1"/>
    <row r="451" s="22" customFormat="1" ht="15.75" customHeight="1"/>
    <row r="452" s="22" customFormat="1" ht="15.75" customHeight="1"/>
    <row r="453" s="22" customFormat="1" ht="15.75" customHeight="1"/>
    <row r="454" s="22" customFormat="1" ht="15.75" customHeight="1"/>
    <row r="455" s="22" customFormat="1" ht="15.75" customHeight="1"/>
    <row r="456" s="22" customFormat="1" ht="15.75" customHeight="1"/>
    <row r="457" s="22" customFormat="1" ht="15.75" customHeight="1"/>
    <row r="458" s="22" customFormat="1" ht="15.75" customHeight="1"/>
    <row r="459" s="22" customFormat="1" ht="15.75" customHeight="1"/>
    <row r="460" s="22" customFormat="1" ht="15.75" customHeight="1"/>
    <row r="461" s="22" customFormat="1" ht="15.75" customHeight="1"/>
    <row r="462" s="22" customFormat="1" ht="15.75" customHeight="1"/>
    <row r="463" s="22" customFormat="1" ht="15.75" customHeight="1"/>
    <row r="464" s="22" customFormat="1" ht="15.75" customHeight="1"/>
    <row r="465" s="22" customFormat="1" ht="15.75" customHeight="1"/>
    <row r="466" s="22" customFormat="1" ht="15.75" customHeight="1"/>
    <row r="467" s="22" customFormat="1" ht="15.75" customHeight="1"/>
    <row r="468" s="22" customFormat="1" ht="15.75" customHeight="1"/>
    <row r="469" s="22" customFormat="1" ht="15.75" customHeight="1"/>
    <row r="470" s="22" customFormat="1" ht="15.75" customHeight="1"/>
    <row r="471" s="22" customFormat="1" ht="15.75" customHeight="1"/>
    <row r="472" s="22" customFormat="1" ht="15.75" customHeight="1"/>
    <row r="473" s="22" customFormat="1" ht="15.75" customHeight="1"/>
    <row r="474" s="22" customFormat="1" ht="15.75" customHeight="1"/>
    <row r="475" s="22" customFormat="1" ht="15.75" customHeight="1"/>
    <row r="476" s="22" customFormat="1" ht="15.75" customHeight="1"/>
    <row r="477" s="22" customFormat="1" ht="15.75" customHeight="1"/>
    <row r="478" s="22" customFormat="1" ht="15.75" customHeight="1"/>
    <row r="479" s="22" customFormat="1" ht="15.75" customHeight="1"/>
    <row r="480" s="22" customFormat="1" ht="15.75" customHeight="1"/>
    <row r="481" s="22" customFormat="1" ht="15.75" customHeight="1"/>
    <row r="482" s="22" customFormat="1" ht="15.75" customHeight="1"/>
    <row r="483" s="22" customFormat="1" ht="15.75" customHeight="1"/>
    <row r="484" s="22" customFormat="1" ht="15.75" customHeight="1"/>
    <row r="485" s="22" customFormat="1" ht="15.75" customHeight="1"/>
    <row r="486" s="22" customFormat="1" ht="15.75" customHeight="1"/>
    <row r="487" s="22" customFormat="1" ht="15.75" customHeight="1"/>
    <row r="488" s="22" customFormat="1" ht="15.75" customHeight="1"/>
    <row r="489" s="22" customFormat="1" ht="15.75" customHeight="1"/>
    <row r="490" s="22" customFormat="1" ht="15.75" customHeight="1"/>
    <row r="491" s="22" customFormat="1" ht="15.75" customHeight="1"/>
    <row r="492" s="22" customFormat="1" ht="15.75" customHeight="1"/>
    <row r="493" s="22" customFormat="1" ht="15.75" customHeight="1"/>
    <row r="494" s="22" customFormat="1" ht="15.75" customHeight="1"/>
    <row r="495" s="22" customFormat="1" ht="15.75" customHeight="1"/>
    <row r="496" s="22" customFormat="1" ht="15.75" customHeight="1"/>
    <row r="497" s="22" customFormat="1" ht="15.75" customHeight="1"/>
    <row r="498" s="22" customFormat="1" ht="15.75" customHeight="1"/>
    <row r="499" s="22" customFormat="1" ht="15.75" customHeight="1"/>
    <row r="500" s="22" customFormat="1" ht="15.75" customHeight="1"/>
    <row r="501" s="22" customFormat="1" ht="15.75" customHeight="1"/>
    <row r="502" s="22" customFormat="1" ht="15.75" customHeight="1"/>
    <row r="503" s="22" customFormat="1" ht="15.75" customHeight="1"/>
    <row r="504" s="22" customFormat="1" ht="15.75" customHeight="1"/>
    <row r="505" s="22" customFormat="1" ht="15.75" customHeight="1"/>
    <row r="506" s="22" customFormat="1" ht="15.75" customHeight="1"/>
    <row r="507" s="22" customFormat="1" ht="15.75" customHeight="1"/>
    <row r="508" s="22" customFormat="1" ht="15.75" customHeight="1"/>
    <row r="509" s="22" customFormat="1" ht="15.75" customHeight="1"/>
    <row r="510" s="22" customFormat="1" ht="15.75" customHeight="1"/>
    <row r="511" s="22" customFormat="1" ht="15.75" customHeight="1"/>
    <row r="512" s="22" customFormat="1" ht="15.75" customHeight="1"/>
    <row r="513" s="22" customFormat="1" ht="15.75" customHeight="1"/>
    <row r="514" s="22" customFormat="1" ht="15.75" customHeight="1"/>
    <row r="515" s="22" customFormat="1" ht="15.75" customHeight="1"/>
    <row r="516" s="22" customFormat="1" ht="15.75" customHeight="1"/>
    <row r="517" s="22" customFormat="1" ht="15.75" customHeight="1"/>
    <row r="518" s="22" customFormat="1" ht="15.75" customHeight="1"/>
    <row r="519" s="22" customFormat="1" ht="15.75" customHeight="1"/>
    <row r="520" s="22" customFormat="1" ht="15.75" customHeight="1"/>
    <row r="521" s="22" customFormat="1" ht="15.75" customHeight="1"/>
    <row r="522" s="22" customFormat="1" ht="15.75" customHeight="1"/>
    <row r="523" s="22" customFormat="1" ht="15.75" customHeight="1"/>
    <row r="524" s="22" customFormat="1" ht="15.75" customHeight="1"/>
    <row r="525" s="22" customFormat="1" ht="15.75" customHeight="1"/>
    <row r="526" s="22" customFormat="1" ht="15.75" customHeight="1"/>
    <row r="527" s="22" customFormat="1" ht="15.75" customHeight="1"/>
    <row r="528" s="22" customFormat="1" ht="15.75" customHeight="1"/>
    <row r="529" s="22" customFormat="1" ht="15.75" customHeight="1"/>
    <row r="530" s="22" customFormat="1" ht="15.75" customHeight="1"/>
    <row r="531" s="22" customFormat="1" ht="15.75" customHeight="1"/>
    <row r="532" s="22" customFormat="1" ht="15.75" customHeight="1"/>
    <row r="533" s="22" customFormat="1" ht="15.75" customHeight="1"/>
    <row r="534" s="22" customFormat="1" ht="15.75" customHeight="1"/>
    <row r="535" s="22" customFormat="1" ht="15.75" customHeight="1"/>
    <row r="536" s="22" customFormat="1" ht="15.75" customHeight="1"/>
    <row r="537" s="22" customFormat="1" ht="15.75" customHeight="1"/>
    <row r="538" s="22" customFormat="1" ht="15.75" customHeight="1"/>
    <row r="539" s="22" customFormat="1" ht="15.75" customHeight="1"/>
    <row r="540" s="22" customFormat="1" ht="15.75" customHeight="1"/>
    <row r="541" s="22" customFormat="1" ht="15.75" customHeight="1"/>
    <row r="542" s="22" customFormat="1" ht="15.75" customHeight="1"/>
    <row r="543" s="22" customFormat="1" ht="15.75" customHeight="1"/>
    <row r="544" s="22" customFormat="1" ht="15.75" customHeight="1"/>
    <row r="545" s="22" customFormat="1" ht="15.75" customHeight="1"/>
    <row r="546" s="22" customFormat="1" ht="15.75" customHeight="1"/>
    <row r="547" s="22" customFormat="1" ht="15.75" customHeight="1"/>
    <row r="548" s="22" customFormat="1" ht="15.75" customHeight="1"/>
    <row r="549" s="22" customFormat="1" ht="15.75" customHeight="1"/>
    <row r="550" s="22" customFormat="1" ht="15.75" customHeight="1"/>
    <row r="551" s="22" customFormat="1" ht="15.75" customHeight="1"/>
    <row r="552" s="22" customFormat="1" ht="15.75" customHeight="1"/>
    <row r="553" s="22" customFormat="1" ht="15.75" customHeight="1"/>
    <row r="554" s="22" customFormat="1" ht="15.75" customHeight="1"/>
    <row r="555" s="22" customFormat="1" ht="15.75" customHeight="1"/>
    <row r="556" s="22" customFormat="1" ht="15.75" customHeight="1"/>
    <row r="557" s="22" customFormat="1" ht="15.75" customHeight="1"/>
    <row r="558" s="22" customFormat="1" ht="15.75" customHeight="1"/>
    <row r="559" s="22" customFormat="1" ht="15.75" customHeight="1"/>
    <row r="560" s="22" customFormat="1" ht="15.75" customHeight="1"/>
    <row r="561" s="22" customFormat="1" ht="15.75" customHeight="1"/>
    <row r="562" s="22" customFormat="1" ht="15.75" customHeight="1"/>
    <row r="563" s="22" customFormat="1" ht="15.75" customHeight="1"/>
    <row r="564" s="22" customFormat="1" ht="15.75" customHeight="1"/>
    <row r="565" s="22" customFormat="1" ht="15.75" customHeight="1"/>
    <row r="566" s="22" customFormat="1" ht="15.75" customHeight="1"/>
    <row r="567" s="22" customFormat="1" ht="15.75" customHeight="1"/>
    <row r="568" s="22" customFormat="1" ht="15.75" customHeight="1"/>
    <row r="569" s="22" customFormat="1" ht="15.75" customHeight="1"/>
    <row r="570" s="22" customFormat="1" ht="15.75" customHeight="1"/>
    <row r="571" s="22" customFormat="1" ht="15.75" customHeight="1"/>
    <row r="572" s="22" customFormat="1" ht="15.75" customHeight="1"/>
    <row r="573" s="22" customFormat="1" ht="15.75" customHeight="1"/>
    <row r="574" s="22" customFormat="1" ht="15.75" customHeight="1"/>
    <row r="575" s="22" customFormat="1" ht="15.75" customHeight="1"/>
    <row r="576" s="22" customFormat="1" ht="15.75" customHeight="1"/>
    <row r="577" s="22" customFormat="1" ht="15.75" customHeight="1"/>
    <row r="578" s="22" customFormat="1" ht="15.75" customHeight="1"/>
    <row r="579" s="22" customFormat="1" ht="15.75" customHeight="1"/>
    <row r="580" s="22" customFormat="1" ht="15.75" customHeight="1"/>
    <row r="581" s="22" customFormat="1" ht="15.75" customHeight="1"/>
    <row r="582" s="22" customFormat="1" ht="15.75" customHeight="1"/>
    <row r="583" s="22" customFormat="1" ht="15.75" customHeight="1"/>
    <row r="584" s="22" customFormat="1" ht="15.75" customHeight="1"/>
    <row r="585" s="22" customFormat="1" ht="15.75" customHeight="1"/>
    <row r="586" s="22" customFormat="1" ht="15.75" customHeight="1"/>
    <row r="587" s="22" customFormat="1" ht="15.75" customHeight="1"/>
    <row r="588" s="22" customFormat="1" ht="15.75" customHeight="1"/>
    <row r="589" s="22" customFormat="1" ht="15.75" customHeight="1"/>
    <row r="590" s="22" customFormat="1" ht="15.75" customHeight="1"/>
    <row r="591" s="22" customFormat="1" ht="15.75" customHeight="1"/>
    <row r="592" s="22" customFormat="1" ht="15.75" customHeight="1"/>
    <row r="593" s="22" customFormat="1" ht="15.75" customHeight="1"/>
    <row r="594" s="22" customFormat="1" ht="15.75" customHeight="1"/>
    <row r="595" s="22" customFormat="1" ht="15.75" customHeight="1"/>
    <row r="596" s="22" customFormat="1" ht="15.75" customHeight="1"/>
    <row r="597" s="22" customFormat="1" ht="15.75" customHeight="1"/>
    <row r="598" s="22" customFormat="1" ht="15.75" customHeight="1"/>
    <row r="599" s="22" customFormat="1" ht="15.75" customHeight="1"/>
    <row r="600" s="22" customFormat="1" ht="15.75" customHeight="1"/>
    <row r="601" s="22" customFormat="1" ht="15.75" customHeight="1"/>
    <row r="602" s="22" customFormat="1" ht="15.75" customHeight="1"/>
    <row r="603" s="22" customFormat="1" ht="15.75" customHeight="1"/>
    <row r="604" s="22" customFormat="1" ht="15.75" customHeight="1"/>
    <row r="605" s="22" customFormat="1" ht="15.75" customHeight="1"/>
    <row r="606" s="22" customFormat="1" ht="15.75" customHeight="1"/>
    <row r="607" s="22" customFormat="1" ht="15.75" customHeight="1"/>
    <row r="608" s="22" customFormat="1" ht="15.75" customHeight="1"/>
    <row r="609" s="22" customFormat="1" ht="15.75" customHeight="1"/>
    <row r="610" s="22" customFormat="1" ht="15.75" customHeight="1"/>
    <row r="611" s="22" customFormat="1" ht="15.75" customHeight="1"/>
    <row r="612" s="22" customFormat="1" ht="15.75" customHeight="1"/>
    <row r="613" s="22" customFormat="1" ht="15.75" customHeight="1"/>
    <row r="614" s="22" customFormat="1" ht="15.75" customHeight="1"/>
    <row r="615" s="22" customFormat="1" ht="15.75" customHeight="1"/>
    <row r="616" s="22" customFormat="1" ht="15.75" customHeight="1"/>
    <row r="617" s="22" customFormat="1" ht="15.75" customHeight="1"/>
    <row r="618" s="22" customFormat="1" ht="15.75" customHeight="1"/>
    <row r="619" s="22" customFormat="1" ht="15.75" customHeight="1"/>
    <row r="620" s="22" customFormat="1" ht="15.75" customHeight="1"/>
    <row r="621" s="22" customFormat="1" ht="15.75" customHeight="1"/>
    <row r="622" s="22" customFormat="1" ht="15.75" customHeight="1"/>
    <row r="623" s="22" customFormat="1" ht="15.75" customHeight="1"/>
    <row r="624" s="22" customFormat="1" ht="15.75" customHeight="1"/>
    <row r="625" s="22" customFormat="1" ht="15.75" customHeight="1"/>
    <row r="626" s="22" customFormat="1" ht="15.75" customHeight="1"/>
    <row r="627" s="22" customFormat="1" ht="15.75" customHeight="1"/>
    <row r="628" s="22" customFormat="1" ht="15.75" customHeight="1"/>
    <row r="629" s="22" customFormat="1" ht="15.75" customHeight="1"/>
    <row r="630" s="22" customFormat="1" ht="15.75" customHeight="1"/>
    <row r="631" s="22" customFormat="1" ht="15.75" customHeight="1"/>
    <row r="632" s="22" customFormat="1" ht="15.75" customHeight="1"/>
    <row r="633" s="22" customFormat="1" ht="15.75" customHeight="1"/>
    <row r="634" s="22" customFormat="1" ht="15.75" customHeight="1"/>
    <row r="635" s="22" customFormat="1" ht="15.75" customHeight="1"/>
    <row r="636" s="22" customFormat="1" ht="15.75" customHeight="1"/>
    <row r="637" s="22" customFormat="1" ht="15.75" customHeight="1"/>
    <row r="638" s="22" customFormat="1" ht="15.75" customHeight="1"/>
    <row r="639" s="22" customFormat="1" ht="15.75" customHeight="1"/>
    <row r="640" s="22" customFormat="1" ht="15.75" customHeight="1"/>
    <row r="641" s="22" customFormat="1" ht="15.75" customHeight="1"/>
    <row r="642" s="22" customFormat="1" ht="15.75" customHeight="1"/>
    <row r="643" s="22" customFormat="1" ht="15.75" customHeight="1"/>
    <row r="644" s="22" customFormat="1" ht="15.75" customHeight="1"/>
    <row r="645" s="22" customFormat="1" ht="15.75" customHeight="1"/>
    <row r="646" s="22" customFormat="1" ht="15.75" customHeight="1"/>
    <row r="647" s="22" customFormat="1" ht="15.75" customHeight="1"/>
    <row r="648" s="22" customFormat="1" ht="15.75" customHeight="1"/>
    <row r="649" s="22" customFormat="1" ht="15.75" customHeight="1"/>
    <row r="650" s="22" customFormat="1" ht="15.75" customHeight="1"/>
    <row r="651" s="22" customFormat="1" ht="15.75" customHeight="1"/>
    <row r="652" s="22" customFormat="1" ht="15.75" customHeight="1"/>
    <row r="653" s="22" customFormat="1" ht="15.75" customHeight="1"/>
    <row r="654" s="22" customFormat="1" ht="15.75" customHeight="1"/>
    <row r="655" s="22" customFormat="1" ht="15.75" customHeight="1"/>
    <row r="656" s="22" customFormat="1" ht="15.75" customHeight="1"/>
    <row r="657" s="22" customFormat="1" ht="15.75" customHeight="1"/>
    <row r="658" s="22" customFormat="1" ht="15.75" customHeight="1"/>
    <row r="659" s="22" customFormat="1" ht="15.75" customHeight="1"/>
    <row r="660" s="22" customFormat="1" ht="15.75" customHeight="1"/>
    <row r="661" s="22" customFormat="1" ht="15.75" customHeight="1"/>
    <row r="662" s="22" customFormat="1" ht="15.75" customHeight="1"/>
    <row r="663" s="22" customFormat="1" ht="15.75" customHeight="1"/>
    <row r="664" s="22" customFormat="1" ht="15.75" customHeight="1"/>
    <row r="665" s="22" customFormat="1" ht="15.75" customHeight="1"/>
    <row r="666" s="22" customFormat="1" ht="15.75" customHeight="1"/>
    <row r="667" s="22" customFormat="1" ht="15.75" customHeight="1"/>
    <row r="668" s="22" customFormat="1" ht="15.75" customHeight="1"/>
    <row r="669" s="22" customFormat="1" ht="15.75" customHeight="1"/>
    <row r="670" s="22" customFormat="1" ht="15.75" customHeight="1"/>
    <row r="671" s="22" customFormat="1" ht="15.75" customHeight="1"/>
    <row r="672" s="22" customFormat="1" ht="15.75" customHeight="1"/>
    <row r="673" s="22" customFormat="1" ht="15.75" customHeight="1"/>
    <row r="674" s="22" customFormat="1" ht="15.75" customHeight="1"/>
    <row r="675" s="22" customFormat="1" ht="15.75" customHeight="1"/>
    <row r="676" s="22" customFormat="1" ht="15.75" customHeight="1"/>
    <row r="677" s="22" customFormat="1" ht="15.75" customHeight="1"/>
    <row r="678" s="22" customFormat="1" ht="15.75" customHeight="1"/>
    <row r="679" s="22" customFormat="1" ht="15.75" customHeight="1"/>
    <row r="680" s="22" customFormat="1" ht="15.75" customHeight="1"/>
    <row r="681" s="22" customFormat="1" ht="15.75" customHeight="1"/>
    <row r="682" s="22" customFormat="1" ht="15.75" customHeight="1"/>
    <row r="683" s="22" customFormat="1" ht="15.75" customHeight="1"/>
    <row r="684" s="22" customFormat="1" ht="15.75" customHeight="1"/>
    <row r="685" s="22" customFormat="1" ht="15.75" customHeight="1"/>
    <row r="686" s="22" customFormat="1" ht="15.75" customHeight="1"/>
    <row r="687" s="22" customFormat="1" ht="15.75" customHeight="1"/>
    <row r="688" s="22" customFormat="1" ht="15.75" customHeight="1"/>
    <row r="689" s="22" customFormat="1" ht="15.75" customHeight="1"/>
    <row r="690" s="22" customFormat="1" ht="15.75" customHeight="1"/>
    <row r="691" s="22" customFormat="1" ht="15.75" customHeight="1"/>
    <row r="692" s="22" customFormat="1" ht="15.75" customHeight="1"/>
    <row r="693" s="22" customFormat="1" ht="15.75" customHeight="1"/>
    <row r="694" s="22" customFormat="1" ht="15.75" customHeight="1"/>
    <row r="695" s="22" customFormat="1" ht="15.75" customHeight="1"/>
    <row r="696" s="22" customFormat="1" ht="15.75" customHeight="1"/>
    <row r="697" s="22" customFormat="1" ht="15.75" customHeight="1"/>
    <row r="698" s="22" customFormat="1" ht="15.75" customHeight="1"/>
    <row r="699" s="22" customFormat="1" ht="15.75" customHeight="1"/>
    <row r="700" s="22" customFormat="1" ht="15.75" customHeight="1"/>
    <row r="701" s="22" customFormat="1" ht="15.75" customHeight="1"/>
    <row r="702" s="22" customFormat="1" ht="15.75" customHeight="1"/>
    <row r="703" s="22" customFormat="1" ht="15.75" customHeight="1"/>
    <row r="704" s="22" customFormat="1" ht="15.75" customHeight="1"/>
    <row r="705" s="22" customFormat="1" ht="15.75" customHeight="1"/>
    <row r="706" s="22" customFormat="1" ht="15.75" customHeight="1"/>
    <row r="707" s="22" customFormat="1" ht="15.75" customHeight="1"/>
    <row r="708" s="22" customFormat="1" ht="15.75" customHeight="1"/>
    <row r="709" s="22" customFormat="1" ht="15.75" customHeight="1"/>
    <row r="710" s="22" customFormat="1" ht="15.75" customHeight="1"/>
    <row r="711" s="22" customFormat="1" ht="15.75" customHeight="1"/>
    <row r="712" s="22" customFormat="1" ht="15.75" customHeight="1"/>
    <row r="713" s="22" customFormat="1" ht="15.75" customHeight="1"/>
    <row r="714" s="22" customFormat="1" ht="15.75" customHeight="1"/>
    <row r="715" s="22" customFormat="1" ht="15.75" customHeight="1"/>
    <row r="716" s="22" customFormat="1" ht="15.75" customHeight="1"/>
    <row r="717" s="22" customFormat="1" ht="15.75" customHeight="1"/>
    <row r="718" s="22" customFormat="1" ht="15.75" customHeight="1"/>
    <row r="719" s="22" customFormat="1" ht="15.75" customHeight="1"/>
    <row r="720" s="22" customFormat="1" ht="15.75" customHeight="1"/>
    <row r="721" s="22" customFormat="1" ht="15.75" customHeight="1"/>
    <row r="722" s="22" customFormat="1" ht="15.75" customHeight="1"/>
    <row r="723" s="22" customFormat="1" ht="15.75" customHeight="1"/>
    <row r="724" s="22" customFormat="1" ht="15.75" customHeight="1"/>
    <row r="725" s="22" customFormat="1" ht="15.75" customHeight="1"/>
    <row r="726" s="22" customFormat="1" ht="15.75" customHeight="1"/>
    <row r="727" s="22" customFormat="1" ht="15.75" customHeight="1"/>
    <row r="728" s="22" customFormat="1" ht="15.75" customHeight="1"/>
    <row r="729" s="22" customFormat="1" ht="15.75" customHeight="1"/>
    <row r="730" s="22" customFormat="1" ht="15.75" customHeight="1"/>
    <row r="731" s="22" customFormat="1" ht="15.75" customHeight="1"/>
    <row r="732" s="22" customFormat="1" ht="15.75" customHeight="1"/>
    <row r="733" s="22" customFormat="1" ht="15.75" customHeight="1"/>
    <row r="734" s="22" customFormat="1" ht="15.75" customHeight="1"/>
    <row r="735" s="22" customFormat="1" ht="15.75" customHeight="1"/>
    <row r="736" s="22" customFormat="1" ht="15.75" customHeight="1"/>
    <row r="737" s="22" customFormat="1" ht="15.75" customHeight="1"/>
    <row r="738" s="22" customFormat="1" ht="15.75" customHeight="1"/>
    <row r="739" s="22" customFormat="1" ht="15.75" customHeight="1"/>
    <row r="740" s="22" customFormat="1" ht="15.75" customHeight="1"/>
    <row r="741" s="22" customFormat="1" ht="15.75" customHeight="1"/>
    <row r="742" s="22" customFormat="1" ht="15.75" customHeight="1"/>
    <row r="743" s="22" customFormat="1" ht="15.75" customHeight="1"/>
    <row r="744" s="22" customFormat="1" ht="15.75" customHeight="1"/>
    <row r="745" s="22" customFormat="1" ht="15.75" customHeight="1"/>
    <row r="746" s="22" customFormat="1" ht="15.75" customHeight="1"/>
    <row r="747" s="22" customFormat="1" ht="15.75" customHeight="1"/>
    <row r="748" s="22" customFormat="1" ht="15.75" customHeight="1"/>
    <row r="749" s="22" customFormat="1" ht="15.75" customHeight="1"/>
    <row r="750" s="22" customFormat="1" ht="15.75" customHeight="1"/>
    <row r="751" s="22" customFormat="1" ht="15.75" customHeight="1"/>
    <row r="752" s="22" customFormat="1" ht="15.75" customHeight="1"/>
    <row r="753" s="22" customFormat="1" ht="15.75" customHeight="1"/>
    <row r="754" s="22" customFormat="1" ht="15.75" customHeight="1"/>
    <row r="755" s="22" customFormat="1" ht="15.75" customHeight="1"/>
    <row r="756" s="22" customFormat="1" ht="15.75" customHeight="1"/>
    <row r="757" s="22" customFormat="1" ht="15.75" customHeight="1"/>
    <row r="758" s="22" customFormat="1" ht="15.75" customHeight="1"/>
    <row r="759" s="22" customFormat="1" ht="15.75" customHeight="1"/>
    <row r="760" s="22" customFormat="1" ht="15.75" customHeight="1"/>
    <row r="761" s="22" customFormat="1" ht="15.75" customHeight="1"/>
    <row r="762" s="22" customFormat="1" ht="15.75" customHeight="1"/>
    <row r="763" s="22" customFormat="1" ht="15.75" customHeight="1"/>
    <row r="764" s="22" customFormat="1" ht="15.75" customHeight="1"/>
    <row r="765" s="22" customFormat="1" ht="15.75" customHeight="1"/>
    <row r="766" s="22" customFormat="1" ht="15.75" customHeight="1"/>
    <row r="767" s="22" customFormat="1" ht="15.75" customHeight="1"/>
    <row r="768" s="22" customFormat="1" ht="15.75" customHeight="1"/>
    <row r="769" s="22" customFormat="1" ht="15.75" customHeight="1"/>
    <row r="770" s="22" customFormat="1" ht="15.75" customHeight="1"/>
    <row r="771" s="22" customFormat="1" ht="15.75" customHeight="1"/>
    <row r="772" s="22" customFormat="1" ht="15.75" customHeight="1"/>
    <row r="773" s="22" customFormat="1" ht="15.75" customHeight="1"/>
    <row r="774" s="22" customFormat="1" ht="15.75" customHeight="1"/>
    <row r="775" s="22" customFormat="1" ht="15.75" customHeight="1"/>
    <row r="776" s="22" customFormat="1" ht="15.75" customHeight="1"/>
    <row r="777" s="22" customFormat="1" ht="15.75" customHeight="1"/>
    <row r="778" s="22" customFormat="1" ht="15.75" customHeight="1"/>
    <row r="779" s="22" customFormat="1" ht="15.75" customHeight="1"/>
    <row r="780" s="22" customFormat="1" ht="15.75" customHeight="1"/>
    <row r="781" s="22" customFormat="1" ht="15.75" customHeight="1"/>
    <row r="782" s="22" customFormat="1" ht="15.75" customHeight="1"/>
    <row r="783" s="22" customFormat="1" ht="15.75" customHeight="1"/>
    <row r="784" s="22" customFormat="1" ht="15.75" customHeight="1"/>
    <row r="785" s="22" customFormat="1" ht="15.75" customHeight="1"/>
    <row r="786" s="22" customFormat="1" ht="15.75" customHeight="1"/>
    <row r="787" s="22" customFormat="1" ht="15.75" customHeight="1"/>
    <row r="788" s="22" customFormat="1" ht="15.75" customHeight="1"/>
    <row r="789" s="22" customFormat="1" ht="15.75" customHeight="1"/>
    <row r="790" s="22" customFormat="1" ht="15.75" customHeight="1"/>
    <row r="791" s="22" customFormat="1" ht="15.75" customHeight="1"/>
    <row r="792" s="22" customFormat="1" ht="15.75" customHeight="1"/>
    <row r="793" s="22" customFormat="1" ht="15.75" customHeight="1"/>
    <row r="794" s="22" customFormat="1" ht="15.75" customHeight="1"/>
    <row r="795" s="22" customFormat="1" ht="15.75" customHeight="1"/>
    <row r="796" s="22" customFormat="1" ht="15.75" customHeight="1"/>
    <row r="797" s="22" customFormat="1" ht="15.75" customHeight="1"/>
    <row r="798" s="22" customFormat="1" ht="15.75" customHeight="1"/>
    <row r="799" s="22" customFormat="1" ht="15.75" customHeight="1"/>
    <row r="800" s="22" customFormat="1" ht="15.75" customHeight="1"/>
    <row r="801" s="22" customFormat="1" ht="15.75" customHeight="1"/>
    <row r="802" s="22" customFormat="1" ht="15.75" customHeight="1"/>
    <row r="803" s="22" customFormat="1" ht="15.75" customHeight="1"/>
    <row r="804" s="22" customFormat="1" ht="15.75" customHeight="1"/>
    <row r="805" s="22" customFormat="1" ht="15.75" customHeight="1"/>
    <row r="806" s="22" customFormat="1" ht="15.75" customHeight="1"/>
    <row r="807" s="22" customFormat="1" ht="15.75" customHeight="1"/>
    <row r="808" s="22" customFormat="1" ht="15.75" customHeight="1"/>
    <row r="809" s="22" customFormat="1" ht="15.75" customHeight="1"/>
    <row r="810" s="22" customFormat="1" ht="15.75" customHeight="1"/>
    <row r="811" s="22" customFormat="1" ht="15.75" customHeight="1"/>
    <row r="812" s="22" customFormat="1" ht="15.75" customHeight="1"/>
    <row r="813" s="22" customFormat="1" ht="15.75" customHeight="1"/>
    <row r="814" s="22" customFormat="1" ht="15.75" customHeight="1"/>
    <row r="815" s="22" customFormat="1" ht="15.75" customHeight="1"/>
    <row r="816" s="22" customFormat="1" ht="15.75" customHeight="1"/>
    <row r="817" s="22" customFormat="1" ht="15.75" customHeight="1"/>
    <row r="818" s="22" customFormat="1" ht="15.75" customHeight="1"/>
    <row r="819" s="22" customFormat="1" ht="15.75" customHeight="1"/>
    <row r="820" s="22" customFormat="1" ht="15.75" customHeight="1"/>
    <row r="821" s="22" customFormat="1" ht="15.75" customHeight="1"/>
    <row r="822" s="22" customFormat="1" ht="15.75" customHeight="1"/>
    <row r="823" s="22" customFormat="1" ht="15.75" customHeight="1"/>
    <row r="824" s="22" customFormat="1" ht="15.75" customHeight="1"/>
    <row r="825" s="22" customFormat="1" ht="15.75" customHeight="1"/>
    <row r="826" s="22" customFormat="1" ht="15.75" customHeight="1"/>
    <row r="827" s="22" customFormat="1" ht="15.75" customHeight="1"/>
    <row r="828" s="22" customFormat="1" ht="15.75" customHeight="1"/>
    <row r="829" s="22" customFormat="1" ht="15.75" customHeight="1"/>
    <row r="830" s="22" customFormat="1" ht="15.75" customHeight="1"/>
    <row r="831" s="22" customFormat="1" ht="15.75" customHeight="1"/>
    <row r="832" s="22" customFormat="1" ht="15.75" customHeight="1"/>
    <row r="833" s="22" customFormat="1" ht="15.75" customHeight="1"/>
    <row r="834" s="22" customFormat="1" ht="15.75" customHeight="1"/>
    <row r="835" s="22" customFormat="1" ht="15.75" customHeight="1"/>
    <row r="836" s="22" customFormat="1" ht="15.75" customHeight="1"/>
    <row r="837" s="22" customFormat="1" ht="15.75" customHeight="1"/>
    <row r="838" s="22" customFormat="1" ht="15.75" customHeight="1"/>
    <row r="839" s="22" customFormat="1" ht="15.75" customHeight="1"/>
    <row r="840" s="22" customFormat="1" ht="15.75" customHeight="1"/>
    <row r="841" s="22" customFormat="1" ht="15.75" customHeight="1"/>
    <row r="842" s="22" customFormat="1" ht="15.75" customHeight="1"/>
    <row r="843" s="22" customFormat="1" ht="15.75" customHeight="1"/>
    <row r="844" s="22" customFormat="1" ht="15.75" customHeight="1"/>
    <row r="845" s="22" customFormat="1" ht="15.75" customHeight="1"/>
    <row r="846" s="22" customFormat="1" ht="15.75" customHeight="1"/>
    <row r="847" s="22" customFormat="1" ht="15.75" customHeight="1"/>
    <row r="848" s="22" customFormat="1" ht="15.75" customHeight="1"/>
    <row r="849" s="22" customFormat="1" ht="15.75" customHeight="1"/>
    <row r="850" s="22" customFormat="1" ht="15.75" customHeight="1"/>
    <row r="851" s="22" customFormat="1" ht="15.75" customHeight="1"/>
    <row r="852" s="22" customFormat="1" ht="15.75" customHeight="1"/>
    <row r="853" s="22" customFormat="1" ht="15.75" customHeight="1"/>
    <row r="854" s="22" customFormat="1" ht="15.75" customHeight="1"/>
    <row r="855" s="22" customFormat="1" ht="15.75" customHeight="1"/>
    <row r="856" s="22" customFormat="1" ht="15.75" customHeight="1"/>
    <row r="857" s="22" customFormat="1" ht="15.75" customHeight="1"/>
    <row r="858" s="22" customFormat="1" ht="15.75" customHeight="1"/>
    <row r="859" s="22" customFormat="1" ht="15.75" customHeight="1"/>
    <row r="860" s="22" customFormat="1" ht="15.75" customHeight="1"/>
    <row r="861" s="22" customFormat="1" ht="15.75" customHeight="1"/>
    <row r="862" s="22" customFormat="1" ht="15.75" customHeight="1"/>
    <row r="863" s="22" customFormat="1" ht="15.75" customHeight="1"/>
    <row r="864" s="22" customFormat="1" ht="15.75" customHeight="1"/>
    <row r="865" s="22" customFormat="1" ht="15.75" customHeight="1"/>
    <row r="866" s="22" customFormat="1" ht="15.75" customHeight="1"/>
    <row r="867" s="22" customFormat="1" ht="15.75" customHeight="1"/>
    <row r="868" s="22" customFormat="1" ht="15.75" customHeight="1"/>
    <row r="869" s="22" customFormat="1" ht="15.75" customHeight="1"/>
    <row r="870" s="22" customFormat="1" ht="15.75" customHeight="1"/>
    <row r="871" s="22" customFormat="1" ht="15.75" customHeight="1"/>
    <row r="872" s="22" customFormat="1" ht="15.75" customHeight="1"/>
    <row r="873" s="22" customFormat="1" ht="15.75" customHeight="1"/>
    <row r="874" s="22" customFormat="1" ht="15.75" customHeight="1"/>
    <row r="875" s="22" customFormat="1" ht="15.75" customHeight="1"/>
    <row r="876" s="22" customFormat="1" ht="15.75" customHeight="1"/>
    <row r="877" s="22" customFormat="1" ht="15.75" customHeight="1"/>
    <row r="878" s="22" customFormat="1" ht="15.75" customHeight="1"/>
    <row r="879" s="22" customFormat="1" ht="15.75" customHeight="1"/>
    <row r="880" s="22" customFormat="1" ht="15.75" customHeight="1"/>
    <row r="881" s="22" customFormat="1" ht="15.75" customHeight="1"/>
    <row r="882" s="22" customFormat="1" ht="15.75" customHeight="1"/>
    <row r="883" s="22" customFormat="1" ht="15.75" customHeight="1"/>
    <row r="884" s="22" customFormat="1" ht="15.75" customHeight="1"/>
    <row r="885" s="22" customFormat="1" ht="15.75" customHeight="1"/>
    <row r="886" s="22" customFormat="1" ht="15.75" customHeight="1"/>
    <row r="887" s="22" customFormat="1" ht="15.75" customHeight="1"/>
    <row r="888" s="22" customFormat="1" ht="15.75" customHeight="1"/>
    <row r="889" s="22" customFormat="1" ht="15.75" customHeight="1"/>
    <row r="890" s="22" customFormat="1" ht="15.75" customHeight="1"/>
    <row r="891" s="22" customFormat="1" ht="15.75" customHeight="1"/>
    <row r="892" s="22" customFormat="1" ht="15.75" customHeight="1"/>
    <row r="893" s="22" customFormat="1" ht="15.75" customHeight="1"/>
    <row r="894" s="22" customFormat="1" ht="15.75" customHeight="1"/>
    <row r="895" s="22" customFormat="1" ht="15.75" customHeight="1"/>
    <row r="896" s="22" customFormat="1" ht="15.75" customHeight="1"/>
    <row r="897" s="22" customFormat="1" ht="15.75" customHeight="1"/>
    <row r="898" s="22" customFormat="1" ht="15.75" customHeight="1"/>
    <row r="899" s="22" customFormat="1" ht="15.75" customHeight="1"/>
    <row r="900" s="22" customFormat="1" ht="15.75" customHeight="1"/>
    <row r="901" s="22" customFormat="1" ht="15.75" customHeight="1"/>
    <row r="902" s="22" customFormat="1" ht="15.75" customHeight="1"/>
    <row r="903" s="22" customFormat="1" ht="15.75" customHeight="1"/>
    <row r="904" s="22" customFormat="1" ht="15.75" customHeight="1"/>
    <row r="905" s="22" customFormat="1" ht="15.75" customHeight="1"/>
    <row r="906" s="22" customFormat="1" ht="15.75" customHeight="1"/>
    <row r="907" s="22" customFormat="1" ht="15.75" customHeight="1"/>
    <row r="908" s="22" customFormat="1" ht="15.75" customHeight="1"/>
    <row r="909" s="22" customFormat="1" ht="15.75" customHeight="1"/>
    <row r="910" s="22" customFormat="1" ht="15.75" customHeight="1"/>
    <row r="911" s="22" customFormat="1" ht="15.75" customHeight="1"/>
    <row r="912" s="22" customFormat="1" ht="15.75" customHeight="1"/>
    <row r="913" s="22" customFormat="1" ht="15.75" customHeight="1"/>
    <row r="914" s="22" customFormat="1" ht="15.75" customHeight="1"/>
    <row r="915" s="22" customFormat="1" ht="15.75" customHeight="1"/>
    <row r="916" s="22" customFormat="1" ht="15.75" customHeight="1"/>
    <row r="917" s="22" customFormat="1" ht="15.75" customHeight="1"/>
    <row r="918" s="22" customFormat="1" ht="15.75" customHeight="1"/>
    <row r="919" s="22" customFormat="1" ht="15.75" customHeight="1"/>
    <row r="920" s="22" customFormat="1" ht="15.75" customHeight="1"/>
    <row r="921" s="22" customFormat="1" ht="15.75" customHeight="1"/>
    <row r="922" s="22" customFormat="1" ht="15.75" customHeight="1"/>
    <row r="923" s="22" customFormat="1" ht="15.75" customHeight="1"/>
    <row r="924" s="22" customFormat="1" ht="15.75" customHeight="1"/>
    <row r="925" s="22" customFormat="1" ht="15.75" customHeight="1"/>
    <row r="926" s="22" customFormat="1" ht="15.75" customHeight="1"/>
    <row r="927" s="22" customFormat="1" ht="15.75" customHeight="1"/>
    <row r="928" s="22" customFormat="1" ht="15.75" customHeight="1"/>
    <row r="929" s="22" customFormat="1" ht="15.75" customHeight="1"/>
    <row r="930" s="22" customFormat="1" ht="15.75" customHeight="1"/>
    <row r="931" s="22" customFormat="1" ht="15.75" customHeight="1"/>
    <row r="932" s="22" customFormat="1" ht="15.75" customHeight="1"/>
    <row r="933" s="22" customFormat="1" ht="15.75" customHeight="1"/>
    <row r="934" s="22" customFormat="1" ht="15.75" customHeight="1"/>
    <row r="935" s="22" customFormat="1" ht="15.75" customHeight="1"/>
    <row r="936" s="22" customFormat="1" ht="15.75" customHeight="1"/>
    <row r="937" s="22" customFormat="1" ht="15.75" customHeight="1"/>
    <row r="938" s="22" customFormat="1" ht="15.75" customHeight="1"/>
    <row r="939" s="22" customFormat="1" ht="15.75" customHeight="1"/>
    <row r="940" s="22" customFormat="1" ht="15.75" customHeight="1"/>
    <row r="941" s="22" customFormat="1" ht="15.75" customHeight="1"/>
    <row r="942" s="22" customFormat="1" ht="15.75" customHeight="1"/>
    <row r="943" s="22" customFormat="1" ht="15.75" customHeight="1"/>
    <row r="944" s="22" customFormat="1" ht="15.75" customHeight="1"/>
    <row r="945" s="22" customFormat="1" ht="15.75" customHeight="1"/>
    <row r="946" s="22" customFormat="1" ht="15.75" customHeight="1"/>
    <row r="947" s="22" customFormat="1" ht="15.75" customHeight="1"/>
    <row r="948" s="22" customFormat="1" ht="15.75" customHeight="1"/>
    <row r="949" s="22" customFormat="1" ht="15.75" customHeight="1"/>
    <row r="950" s="22" customFormat="1" ht="15.75" customHeight="1"/>
    <row r="951" s="22" customFormat="1" ht="15.75" customHeight="1"/>
    <row r="952" s="22" customFormat="1" ht="15.75" customHeight="1"/>
    <row r="953" s="22" customFormat="1" ht="15.75" customHeight="1"/>
    <row r="954" s="22" customFormat="1" ht="15.75" customHeight="1"/>
    <row r="955" s="22" customFormat="1" ht="15.75" customHeight="1"/>
    <row r="956" s="22" customFormat="1" ht="15.75" customHeight="1"/>
    <row r="957" s="22" customFormat="1" ht="15.75" customHeight="1"/>
    <row r="958" s="22" customFormat="1" ht="15.75" customHeight="1"/>
    <row r="959" s="22" customFormat="1" ht="15.75" customHeight="1"/>
    <row r="960" s="22" customFormat="1" ht="15.75" customHeight="1"/>
    <row r="961" s="22" customFormat="1" ht="15.75" customHeight="1"/>
    <row r="962" s="22" customFormat="1" ht="15.75" customHeight="1"/>
    <row r="963" s="22" customFormat="1" ht="15.75" customHeight="1"/>
    <row r="964" s="22" customFormat="1" ht="15.75" customHeight="1"/>
    <row r="965" s="22" customFormat="1" ht="15.75" customHeight="1"/>
    <row r="966" s="22" customFormat="1" ht="15.75" customHeight="1"/>
    <row r="967" s="22" customFormat="1" ht="15.75" customHeight="1"/>
    <row r="968" s="22" customFormat="1" ht="15.75" customHeight="1"/>
    <row r="969" s="22" customFormat="1" ht="15.75" customHeight="1"/>
    <row r="970" s="22" customFormat="1" ht="15.75" customHeight="1"/>
    <row r="971" s="22" customFormat="1" ht="15.75" customHeight="1"/>
    <row r="972" s="22" customFormat="1" ht="15.75" customHeight="1"/>
    <row r="973" s="22" customFormat="1" ht="15.75" customHeight="1"/>
    <row r="974" s="22" customFormat="1" ht="15.75" customHeight="1"/>
    <row r="975" s="22" customFormat="1" ht="15.75" customHeight="1"/>
    <row r="976" s="22" customFormat="1" ht="15.75" customHeight="1"/>
    <row r="977" s="22" customFormat="1" ht="15.75" customHeight="1"/>
    <row r="978" s="22" customFormat="1" ht="15.75" customHeight="1"/>
    <row r="979" s="22" customFormat="1" ht="15.75" customHeight="1"/>
    <row r="980" s="22" customFormat="1" ht="15.75" customHeight="1"/>
    <row r="981" s="22" customFormat="1" ht="15.75" customHeight="1"/>
    <row r="982" s="22" customFormat="1" ht="15.75" customHeight="1"/>
    <row r="983" s="22" customFormat="1" ht="15.75" customHeight="1"/>
    <row r="984" s="22" customFormat="1" ht="15.75" customHeight="1"/>
    <row r="985" s="22" customFormat="1" ht="15.75" customHeight="1"/>
    <row r="986" s="22" customFormat="1" ht="15.75" customHeight="1"/>
    <row r="987" s="22" customFormat="1" ht="15.75" customHeight="1"/>
    <row r="988" s="22" customFormat="1" ht="15.75" customHeight="1"/>
    <row r="989" s="22" customFormat="1" ht="15.75" customHeight="1"/>
    <row r="990" s="22" customFormat="1" ht="15.75" customHeight="1"/>
    <row r="991" s="22" customFormat="1" ht="15.75" customHeight="1"/>
    <row r="992" s="22" customFormat="1" ht="15.75" customHeight="1"/>
    <row r="993" s="22" customFormat="1" ht="15.75" customHeight="1"/>
    <row r="994" s="22" customFormat="1" ht="15.75" customHeight="1"/>
    <row r="995" s="22" customFormat="1" ht="15.75" customHeight="1"/>
    <row r="996" s="22" customFormat="1" ht="15.75" customHeight="1"/>
    <row r="997" s="22" customFormat="1" ht="15.75" customHeight="1"/>
    <row r="998" s="22" customFormat="1" ht="15.75" customHeight="1"/>
    <row r="999" s="22" customFormat="1" ht="15.75" customHeight="1"/>
    <row r="1000" s="22" customFormat="1" ht="15.75" customHeight="1"/>
  </sheetData>
  <sheetProtection algorithmName="SHA-512" hashValue="XYad9btif6fD16yBgo6kK3Qy+kBEKakCOyWEt9nJm+6EOjrabjVdHkujtRaOheKBxzwrFePDpya2fHfmDpUJOw==" saltValue="77D5yLqi+Sb28S4qheiqPg==" spinCount="100000" sheet="1" formatColumns="0" formatRows="0" insertRows="0"/>
  <mergeCells count="651">
    <mergeCell ref="B4:V5"/>
    <mergeCell ref="B6:V6"/>
    <mergeCell ref="B7:C7"/>
    <mergeCell ref="D7:H7"/>
    <mergeCell ref="I7:N7"/>
    <mergeCell ref="O7:V7"/>
    <mergeCell ref="D8:H8"/>
    <mergeCell ref="I8:N8"/>
    <mergeCell ref="B9:C9"/>
    <mergeCell ref="D9:H9"/>
    <mergeCell ref="O9:V9"/>
    <mergeCell ref="D10:H10"/>
    <mergeCell ref="O10:V10"/>
    <mergeCell ref="B8:C8"/>
    <mergeCell ref="O8:V8"/>
    <mergeCell ref="I9:N9"/>
    <mergeCell ref="N16:Q16"/>
    <mergeCell ref="R16:S16"/>
    <mergeCell ref="T16:V16"/>
    <mergeCell ref="O11:V11"/>
    <mergeCell ref="B13:V13"/>
    <mergeCell ref="B14:V14"/>
    <mergeCell ref="F15:G15"/>
    <mergeCell ref="H15:I15"/>
    <mergeCell ref="J16:M16"/>
    <mergeCell ref="J15:M15"/>
    <mergeCell ref="T15:V15"/>
    <mergeCell ref="I10:N11"/>
    <mergeCell ref="B10:C10"/>
    <mergeCell ref="B11:C11"/>
    <mergeCell ref="D11:H11"/>
    <mergeCell ref="N15:Q15"/>
    <mergeCell ref="R15:S15"/>
    <mergeCell ref="D20:E20"/>
    <mergeCell ref="F20:G20"/>
    <mergeCell ref="H20:I20"/>
    <mergeCell ref="J20:M20"/>
    <mergeCell ref="N21:Q21"/>
    <mergeCell ref="N20:Q20"/>
    <mergeCell ref="R20:S20"/>
    <mergeCell ref="T20:V20"/>
    <mergeCell ref="N17:Q17"/>
    <mergeCell ref="R17:S17"/>
    <mergeCell ref="T17:V17"/>
    <mergeCell ref="R21:S21"/>
    <mergeCell ref="T21:V21"/>
    <mergeCell ref="N18:Q18"/>
    <mergeCell ref="R18:S18"/>
    <mergeCell ref="T18:V18"/>
    <mergeCell ref="N19:Q19"/>
    <mergeCell ref="R19:S19"/>
    <mergeCell ref="T19:V19"/>
    <mergeCell ref="J19:M19"/>
    <mergeCell ref="J18:M18"/>
    <mergeCell ref="H17:I17"/>
    <mergeCell ref="J17:M17"/>
    <mergeCell ref="D21:E21"/>
    <mergeCell ref="F24:G24"/>
    <mergeCell ref="H24:I24"/>
    <mergeCell ref="J24:M24"/>
    <mergeCell ref="N24:Q24"/>
    <mergeCell ref="R24:S24"/>
    <mergeCell ref="T26:V26"/>
    <mergeCell ref="T23:V23"/>
    <mergeCell ref="T24:V24"/>
    <mergeCell ref="D25:E25"/>
    <mergeCell ref="F25:G25"/>
    <mergeCell ref="H25:I25"/>
    <mergeCell ref="J25:M25"/>
    <mergeCell ref="N25:Q25"/>
    <mergeCell ref="R25:S25"/>
    <mergeCell ref="T25:V25"/>
    <mergeCell ref="D24:E24"/>
    <mergeCell ref="D23:E23"/>
    <mergeCell ref="F23:G23"/>
    <mergeCell ref="H23:I23"/>
    <mergeCell ref="J23:M23"/>
    <mergeCell ref="N23:Q23"/>
    <mergeCell ref="R23:S23"/>
    <mergeCell ref="R29:S29"/>
    <mergeCell ref="T29:V29"/>
    <mergeCell ref="D28:E28"/>
    <mergeCell ref="F28:G28"/>
    <mergeCell ref="T27:V27"/>
    <mergeCell ref="D26:E26"/>
    <mergeCell ref="F26:G26"/>
    <mergeCell ref="H26:I26"/>
    <mergeCell ref="J26:M26"/>
    <mergeCell ref="N26:Q26"/>
    <mergeCell ref="R26:S26"/>
    <mergeCell ref="D27:E27"/>
    <mergeCell ref="F27:G27"/>
    <mergeCell ref="H27:I27"/>
    <mergeCell ref="J27:M27"/>
    <mergeCell ref="N27:Q27"/>
    <mergeCell ref="R27:S27"/>
    <mergeCell ref="R31:S31"/>
    <mergeCell ref="T31:V31"/>
    <mergeCell ref="D30:E30"/>
    <mergeCell ref="F30:G30"/>
    <mergeCell ref="H30:I30"/>
    <mergeCell ref="J30:M30"/>
    <mergeCell ref="N30:Q30"/>
    <mergeCell ref="R30:S30"/>
    <mergeCell ref="H28:I28"/>
    <mergeCell ref="J28:M28"/>
    <mergeCell ref="N28:Q28"/>
    <mergeCell ref="R28:S28"/>
    <mergeCell ref="T30:V30"/>
    <mergeCell ref="D31:E31"/>
    <mergeCell ref="F31:G31"/>
    <mergeCell ref="H31:I31"/>
    <mergeCell ref="J31:M31"/>
    <mergeCell ref="N31:Q31"/>
    <mergeCell ref="T28:V28"/>
    <mergeCell ref="D29:E29"/>
    <mergeCell ref="F29:G29"/>
    <mergeCell ref="H29:I29"/>
    <mergeCell ref="J29:M29"/>
    <mergeCell ref="N29:Q29"/>
    <mergeCell ref="H32:I32"/>
    <mergeCell ref="J32:M32"/>
    <mergeCell ref="N32:Q32"/>
    <mergeCell ref="R32:S32"/>
    <mergeCell ref="T34:V34"/>
    <mergeCell ref="D35:E35"/>
    <mergeCell ref="F35:G35"/>
    <mergeCell ref="H35:I35"/>
    <mergeCell ref="J35:M35"/>
    <mergeCell ref="N35:Q35"/>
    <mergeCell ref="T32:V32"/>
    <mergeCell ref="D33:E33"/>
    <mergeCell ref="F33:G33"/>
    <mergeCell ref="H33:I33"/>
    <mergeCell ref="J33:M33"/>
    <mergeCell ref="N33:Q33"/>
    <mergeCell ref="R33:S33"/>
    <mergeCell ref="T33:V33"/>
    <mergeCell ref="D32:E32"/>
    <mergeCell ref="F32:G32"/>
    <mergeCell ref="R37:S37"/>
    <mergeCell ref="T37:V37"/>
    <mergeCell ref="D36:E36"/>
    <mergeCell ref="F36:G36"/>
    <mergeCell ref="R35:S35"/>
    <mergeCell ref="T35:V35"/>
    <mergeCell ref="D34:E34"/>
    <mergeCell ref="F34:G34"/>
    <mergeCell ref="H34:I34"/>
    <mergeCell ref="J34:M34"/>
    <mergeCell ref="N34:Q34"/>
    <mergeCell ref="R34:S34"/>
    <mergeCell ref="R39:S39"/>
    <mergeCell ref="T39:V39"/>
    <mergeCell ref="D38:E38"/>
    <mergeCell ref="F38:G38"/>
    <mergeCell ref="H38:I38"/>
    <mergeCell ref="J38:M38"/>
    <mergeCell ref="N38:Q38"/>
    <mergeCell ref="R38:S38"/>
    <mergeCell ref="H36:I36"/>
    <mergeCell ref="J36:M36"/>
    <mergeCell ref="N36:Q36"/>
    <mergeCell ref="R36:S36"/>
    <mergeCell ref="T38:V38"/>
    <mergeCell ref="D39:E39"/>
    <mergeCell ref="F39:G39"/>
    <mergeCell ref="H39:I39"/>
    <mergeCell ref="J39:M39"/>
    <mergeCell ref="N39:Q39"/>
    <mergeCell ref="T36:V36"/>
    <mergeCell ref="D37:E37"/>
    <mergeCell ref="F37:G37"/>
    <mergeCell ref="H37:I37"/>
    <mergeCell ref="J37:M37"/>
    <mergeCell ref="N37:Q37"/>
    <mergeCell ref="H40:I40"/>
    <mergeCell ref="J40:M40"/>
    <mergeCell ref="N40:Q40"/>
    <mergeCell ref="R40:S40"/>
    <mergeCell ref="T42:V42"/>
    <mergeCell ref="D43:E43"/>
    <mergeCell ref="F43:G43"/>
    <mergeCell ref="H43:I43"/>
    <mergeCell ref="J43:M43"/>
    <mergeCell ref="N43:Q43"/>
    <mergeCell ref="T40:V40"/>
    <mergeCell ref="D41:E41"/>
    <mergeCell ref="F41:G41"/>
    <mergeCell ref="H41:I41"/>
    <mergeCell ref="J41:M41"/>
    <mergeCell ref="N41:Q41"/>
    <mergeCell ref="R41:S41"/>
    <mergeCell ref="T41:V41"/>
    <mergeCell ref="D40:E40"/>
    <mergeCell ref="F40:G40"/>
    <mergeCell ref="R45:S45"/>
    <mergeCell ref="T45:V45"/>
    <mergeCell ref="D44:E44"/>
    <mergeCell ref="F44:G44"/>
    <mergeCell ref="R43:S43"/>
    <mergeCell ref="T43:V43"/>
    <mergeCell ref="D42:E42"/>
    <mergeCell ref="F42:G42"/>
    <mergeCell ref="H42:I42"/>
    <mergeCell ref="J42:M42"/>
    <mergeCell ref="N42:Q42"/>
    <mergeCell ref="R42:S42"/>
    <mergeCell ref="R47:S47"/>
    <mergeCell ref="T47:V47"/>
    <mergeCell ref="D46:E46"/>
    <mergeCell ref="F46:G46"/>
    <mergeCell ref="H46:I46"/>
    <mergeCell ref="J46:M46"/>
    <mergeCell ref="N46:Q46"/>
    <mergeCell ref="R46:S46"/>
    <mergeCell ref="H44:I44"/>
    <mergeCell ref="J44:M44"/>
    <mergeCell ref="N44:Q44"/>
    <mergeCell ref="R44:S44"/>
    <mergeCell ref="T46:V46"/>
    <mergeCell ref="D47:E47"/>
    <mergeCell ref="F47:G47"/>
    <mergeCell ref="H47:I47"/>
    <mergeCell ref="J47:M47"/>
    <mergeCell ref="N47:Q47"/>
    <mergeCell ref="T44:V44"/>
    <mergeCell ref="D45:E45"/>
    <mergeCell ref="F45:G45"/>
    <mergeCell ref="H45:I45"/>
    <mergeCell ref="J45:M45"/>
    <mergeCell ref="N45:Q45"/>
    <mergeCell ref="H48:I48"/>
    <mergeCell ref="J48:M48"/>
    <mergeCell ref="N48:Q48"/>
    <mergeCell ref="R48:S48"/>
    <mergeCell ref="T50:V50"/>
    <mergeCell ref="D51:E51"/>
    <mergeCell ref="F51:G51"/>
    <mergeCell ref="H51:I51"/>
    <mergeCell ref="J51:M51"/>
    <mergeCell ref="N51:Q51"/>
    <mergeCell ref="T48:V48"/>
    <mergeCell ref="D49:E49"/>
    <mergeCell ref="F49:G49"/>
    <mergeCell ref="H49:I49"/>
    <mergeCell ref="J49:M49"/>
    <mergeCell ref="N49:Q49"/>
    <mergeCell ref="R49:S49"/>
    <mergeCell ref="T49:V49"/>
    <mergeCell ref="D48:E48"/>
    <mergeCell ref="F48:G48"/>
    <mergeCell ref="R53:S53"/>
    <mergeCell ref="T53:V53"/>
    <mergeCell ref="D52:E52"/>
    <mergeCell ref="F52:G52"/>
    <mergeCell ref="R51:S51"/>
    <mergeCell ref="T51:V51"/>
    <mergeCell ref="D50:E50"/>
    <mergeCell ref="F50:G50"/>
    <mergeCell ref="H50:I50"/>
    <mergeCell ref="J50:M50"/>
    <mergeCell ref="N50:Q50"/>
    <mergeCell ref="R50:S50"/>
    <mergeCell ref="R55:S55"/>
    <mergeCell ref="T55:V55"/>
    <mergeCell ref="D54:E54"/>
    <mergeCell ref="F54:G54"/>
    <mergeCell ref="H54:I54"/>
    <mergeCell ref="J54:M54"/>
    <mergeCell ref="N54:Q54"/>
    <mergeCell ref="R54:S54"/>
    <mergeCell ref="H52:I52"/>
    <mergeCell ref="J52:M52"/>
    <mergeCell ref="N52:Q52"/>
    <mergeCell ref="R52:S52"/>
    <mergeCell ref="T54:V54"/>
    <mergeCell ref="D55:E55"/>
    <mergeCell ref="F55:G55"/>
    <mergeCell ref="H55:I55"/>
    <mergeCell ref="J55:M55"/>
    <mergeCell ref="N55:Q55"/>
    <mergeCell ref="T52:V52"/>
    <mergeCell ref="D53:E53"/>
    <mergeCell ref="F53:G53"/>
    <mergeCell ref="H53:I53"/>
    <mergeCell ref="J53:M53"/>
    <mergeCell ref="N53:Q53"/>
    <mergeCell ref="H56:I56"/>
    <mergeCell ref="J56:M56"/>
    <mergeCell ref="N56:Q56"/>
    <mergeCell ref="R56:S56"/>
    <mergeCell ref="T58:V58"/>
    <mergeCell ref="D59:E59"/>
    <mergeCell ref="F59:G59"/>
    <mergeCell ref="H59:I59"/>
    <mergeCell ref="J59:M59"/>
    <mergeCell ref="N59:Q59"/>
    <mergeCell ref="T56:V56"/>
    <mergeCell ref="D57:E57"/>
    <mergeCell ref="F57:G57"/>
    <mergeCell ref="H57:I57"/>
    <mergeCell ref="J57:M57"/>
    <mergeCell ref="N57:Q57"/>
    <mergeCell ref="R57:S57"/>
    <mergeCell ref="T57:V57"/>
    <mergeCell ref="D56:E56"/>
    <mergeCell ref="F56:G56"/>
    <mergeCell ref="R61:S61"/>
    <mergeCell ref="T61:V61"/>
    <mergeCell ref="D60:E60"/>
    <mergeCell ref="F60:G60"/>
    <mergeCell ref="R59:S59"/>
    <mergeCell ref="T59:V59"/>
    <mergeCell ref="D58:E58"/>
    <mergeCell ref="F58:G58"/>
    <mergeCell ref="H58:I58"/>
    <mergeCell ref="J58:M58"/>
    <mergeCell ref="N58:Q58"/>
    <mergeCell ref="R58:S58"/>
    <mergeCell ref="R63:S63"/>
    <mergeCell ref="T63:V63"/>
    <mergeCell ref="D62:E62"/>
    <mergeCell ref="F62:G62"/>
    <mergeCell ref="H62:I62"/>
    <mergeCell ref="J62:M62"/>
    <mergeCell ref="N62:Q62"/>
    <mergeCell ref="R62:S62"/>
    <mergeCell ref="H60:I60"/>
    <mergeCell ref="J60:M60"/>
    <mergeCell ref="N60:Q60"/>
    <mergeCell ref="R60:S60"/>
    <mergeCell ref="T62:V62"/>
    <mergeCell ref="D63:E63"/>
    <mergeCell ref="F63:G63"/>
    <mergeCell ref="H63:I63"/>
    <mergeCell ref="J63:M63"/>
    <mergeCell ref="N63:Q63"/>
    <mergeCell ref="T60:V60"/>
    <mergeCell ref="D61:E61"/>
    <mergeCell ref="F61:G61"/>
    <mergeCell ref="H61:I61"/>
    <mergeCell ref="J61:M61"/>
    <mergeCell ref="N61:Q61"/>
    <mergeCell ref="H64:I64"/>
    <mergeCell ref="J64:M64"/>
    <mergeCell ref="N64:Q64"/>
    <mergeCell ref="R64:S64"/>
    <mergeCell ref="T66:V66"/>
    <mergeCell ref="D67:E67"/>
    <mergeCell ref="F67:G67"/>
    <mergeCell ref="H67:I67"/>
    <mergeCell ref="J67:M67"/>
    <mergeCell ref="N67:Q67"/>
    <mergeCell ref="T64:V64"/>
    <mergeCell ref="D65:E65"/>
    <mergeCell ref="F65:G65"/>
    <mergeCell ref="H65:I65"/>
    <mergeCell ref="J65:M65"/>
    <mergeCell ref="N65:Q65"/>
    <mergeCell ref="R65:S65"/>
    <mergeCell ref="T65:V65"/>
    <mergeCell ref="D64:E64"/>
    <mergeCell ref="F64:G64"/>
    <mergeCell ref="R69:S69"/>
    <mergeCell ref="T69:V69"/>
    <mergeCell ref="D68:E68"/>
    <mergeCell ref="F68:G68"/>
    <mergeCell ref="R67:S67"/>
    <mergeCell ref="T67:V67"/>
    <mergeCell ref="D66:E66"/>
    <mergeCell ref="F66:G66"/>
    <mergeCell ref="H66:I66"/>
    <mergeCell ref="J66:M66"/>
    <mergeCell ref="N66:Q66"/>
    <mergeCell ref="R66:S66"/>
    <mergeCell ref="R71:S71"/>
    <mergeCell ref="T71:V71"/>
    <mergeCell ref="D70:E70"/>
    <mergeCell ref="F70:G70"/>
    <mergeCell ref="H70:I70"/>
    <mergeCell ref="J70:M70"/>
    <mergeCell ref="N70:Q70"/>
    <mergeCell ref="R70:S70"/>
    <mergeCell ref="H68:I68"/>
    <mergeCell ref="J68:M68"/>
    <mergeCell ref="N68:Q68"/>
    <mergeCell ref="R68:S68"/>
    <mergeCell ref="T70:V70"/>
    <mergeCell ref="D71:E71"/>
    <mergeCell ref="F71:G71"/>
    <mergeCell ref="H71:I71"/>
    <mergeCell ref="J71:M71"/>
    <mergeCell ref="N71:Q71"/>
    <mergeCell ref="T68:V68"/>
    <mergeCell ref="D69:E69"/>
    <mergeCell ref="F69:G69"/>
    <mergeCell ref="H69:I69"/>
    <mergeCell ref="J69:M69"/>
    <mergeCell ref="N69:Q69"/>
    <mergeCell ref="T74:V74"/>
    <mergeCell ref="D75:E75"/>
    <mergeCell ref="F75:G75"/>
    <mergeCell ref="H75:I75"/>
    <mergeCell ref="J75:M75"/>
    <mergeCell ref="N75:Q75"/>
    <mergeCell ref="T72:V72"/>
    <mergeCell ref="D73:E73"/>
    <mergeCell ref="F73:G73"/>
    <mergeCell ref="H73:I73"/>
    <mergeCell ref="J73:M73"/>
    <mergeCell ref="N73:Q73"/>
    <mergeCell ref="R73:S73"/>
    <mergeCell ref="T73:V73"/>
    <mergeCell ref="D72:E72"/>
    <mergeCell ref="F72:G72"/>
    <mergeCell ref="D74:E74"/>
    <mergeCell ref="F74:G74"/>
    <mergeCell ref="H74:I74"/>
    <mergeCell ref="J74:M74"/>
    <mergeCell ref="N74:Q74"/>
    <mergeCell ref="R74:S74"/>
    <mergeCell ref="H72:I72"/>
    <mergeCell ref="J72:M72"/>
    <mergeCell ref="N72:Q72"/>
    <mergeCell ref="R72:S72"/>
    <mergeCell ref="D78:E78"/>
    <mergeCell ref="F78:G78"/>
    <mergeCell ref="H78:I78"/>
    <mergeCell ref="J78:M78"/>
    <mergeCell ref="N78:Q78"/>
    <mergeCell ref="R78:S78"/>
    <mergeCell ref="F77:G77"/>
    <mergeCell ref="T78:V78"/>
    <mergeCell ref="R75:S75"/>
    <mergeCell ref="T75:V75"/>
    <mergeCell ref="T76:V76"/>
    <mergeCell ref="D76:E76"/>
    <mergeCell ref="F76:G76"/>
    <mergeCell ref="H76:I76"/>
    <mergeCell ref="J76:M76"/>
    <mergeCell ref="N76:Q76"/>
    <mergeCell ref="R76:S76"/>
    <mergeCell ref="R77:S77"/>
    <mergeCell ref="T77:V77"/>
    <mergeCell ref="J77:M77"/>
    <mergeCell ref="N77:Q77"/>
    <mergeCell ref="H77:I77"/>
    <mergeCell ref="D77:E77"/>
    <mergeCell ref="T79:V79"/>
    <mergeCell ref="T81:V81"/>
    <mergeCell ref="J82:M82"/>
    <mergeCell ref="N82:Q82"/>
    <mergeCell ref="R82:S82"/>
    <mergeCell ref="T82:V82"/>
    <mergeCell ref="R93:S93"/>
    <mergeCell ref="T93:V93"/>
    <mergeCell ref="D92:E92"/>
    <mergeCell ref="F92:G92"/>
    <mergeCell ref="J81:M81"/>
    <mergeCell ref="N81:Q81"/>
    <mergeCell ref="R81:S81"/>
    <mergeCell ref="T83:V83"/>
    <mergeCell ref="J84:M84"/>
    <mergeCell ref="N84:Q84"/>
    <mergeCell ref="R84:S84"/>
    <mergeCell ref="T84:V84"/>
    <mergeCell ref="J83:M83"/>
    <mergeCell ref="N83:Q83"/>
    <mergeCell ref="T91:V91"/>
    <mergeCell ref="D91:E91"/>
    <mergeCell ref="F91:G91"/>
    <mergeCell ref="H91:I91"/>
    <mergeCell ref="J91:M91"/>
    <mergeCell ref="N91:Q91"/>
    <mergeCell ref="R91:S91"/>
    <mergeCell ref="R95:S95"/>
    <mergeCell ref="T95:V95"/>
    <mergeCell ref="D94:E94"/>
    <mergeCell ref="F94:G94"/>
    <mergeCell ref="H94:I94"/>
    <mergeCell ref="J94:M94"/>
    <mergeCell ref="N94:Q94"/>
    <mergeCell ref="R94:S94"/>
    <mergeCell ref="H92:I92"/>
    <mergeCell ref="J92:M92"/>
    <mergeCell ref="N92:Q92"/>
    <mergeCell ref="R92:S92"/>
    <mergeCell ref="T94:V94"/>
    <mergeCell ref="D95:E95"/>
    <mergeCell ref="F95:G95"/>
    <mergeCell ref="H95:I95"/>
    <mergeCell ref="J95:M95"/>
    <mergeCell ref="N95:Q95"/>
    <mergeCell ref="T92:V92"/>
    <mergeCell ref="D93:E93"/>
    <mergeCell ref="F93:G93"/>
    <mergeCell ref="H93:I93"/>
    <mergeCell ref="J93:M93"/>
    <mergeCell ref="N93:Q93"/>
    <mergeCell ref="N98:Q98"/>
    <mergeCell ref="R98:S98"/>
    <mergeCell ref="H96:I96"/>
    <mergeCell ref="J96:M96"/>
    <mergeCell ref="N96:Q96"/>
    <mergeCell ref="R96:S96"/>
    <mergeCell ref="T98:V98"/>
    <mergeCell ref="D99:E99"/>
    <mergeCell ref="F99:G99"/>
    <mergeCell ref="H99:I99"/>
    <mergeCell ref="J99:M99"/>
    <mergeCell ref="N99:Q99"/>
    <mergeCell ref="T96:V96"/>
    <mergeCell ref="D97:E97"/>
    <mergeCell ref="F97:G97"/>
    <mergeCell ref="H97:I97"/>
    <mergeCell ref="J97:M97"/>
    <mergeCell ref="N97:Q97"/>
    <mergeCell ref="R97:S97"/>
    <mergeCell ref="T97:V97"/>
    <mergeCell ref="D96:E96"/>
    <mergeCell ref="F96:G96"/>
    <mergeCell ref="D98:E98"/>
    <mergeCell ref="D107:L110"/>
    <mergeCell ref="M107:P108"/>
    <mergeCell ref="Q107:V108"/>
    <mergeCell ref="M109:P110"/>
    <mergeCell ref="Q109:V110"/>
    <mergeCell ref="D100:E100"/>
    <mergeCell ref="F100:G100"/>
    <mergeCell ref="H100:I100"/>
    <mergeCell ref="J100:M100"/>
    <mergeCell ref="R100:S100"/>
    <mergeCell ref="R101:S101"/>
    <mergeCell ref="T101:V101"/>
    <mergeCell ref="J102:M102"/>
    <mergeCell ref="N102:Q102"/>
    <mergeCell ref="D102:E102"/>
    <mergeCell ref="F102:G102"/>
    <mergeCell ref="H102:I102"/>
    <mergeCell ref="F21:G21"/>
    <mergeCell ref="H21:I21"/>
    <mergeCell ref="J21:M21"/>
    <mergeCell ref="F101:G101"/>
    <mergeCell ref="H101:I101"/>
    <mergeCell ref="N100:Q100"/>
    <mergeCell ref="T100:V100"/>
    <mergeCell ref="T102:V102"/>
    <mergeCell ref="J101:M101"/>
    <mergeCell ref="N101:Q101"/>
    <mergeCell ref="R99:S99"/>
    <mergeCell ref="T99:V99"/>
    <mergeCell ref="F98:G98"/>
    <mergeCell ref="H98:I98"/>
    <mergeCell ref="J98:M98"/>
    <mergeCell ref="H82:I82"/>
    <mergeCell ref="F85:G85"/>
    <mergeCell ref="H85:I85"/>
    <mergeCell ref="H89:I89"/>
    <mergeCell ref="H22:I22"/>
    <mergeCell ref="J22:M22"/>
    <mergeCell ref="N22:Q22"/>
    <mergeCell ref="R22:S22"/>
    <mergeCell ref="T22:V22"/>
    <mergeCell ref="B104:B110"/>
    <mergeCell ref="D15:E15"/>
    <mergeCell ref="D16:E16"/>
    <mergeCell ref="F16:G16"/>
    <mergeCell ref="H16:I16"/>
    <mergeCell ref="D19:E19"/>
    <mergeCell ref="F19:G19"/>
    <mergeCell ref="H19:I19"/>
    <mergeCell ref="C107:C110"/>
    <mergeCell ref="D101:E101"/>
    <mergeCell ref="D17:E17"/>
    <mergeCell ref="F17:G17"/>
    <mergeCell ref="D18:E18"/>
    <mergeCell ref="F18:G18"/>
    <mergeCell ref="H18:I18"/>
    <mergeCell ref="C104:V104"/>
    <mergeCell ref="C105:C106"/>
    <mergeCell ref="D105:L106"/>
    <mergeCell ref="M105:P106"/>
    <mergeCell ref="Q105:V106"/>
    <mergeCell ref="R102:S102"/>
    <mergeCell ref="T80:V80"/>
    <mergeCell ref="D22:E22"/>
    <mergeCell ref="F22:G22"/>
    <mergeCell ref="D81:E81"/>
    <mergeCell ref="F81:G81"/>
    <mergeCell ref="H81:I81"/>
    <mergeCell ref="D84:E84"/>
    <mergeCell ref="F84:G84"/>
    <mergeCell ref="H84:I84"/>
    <mergeCell ref="D83:E83"/>
    <mergeCell ref="F83:G83"/>
    <mergeCell ref="H83:I83"/>
    <mergeCell ref="D82:E82"/>
    <mergeCell ref="F82:G82"/>
    <mergeCell ref="D79:E79"/>
    <mergeCell ref="F79:G79"/>
    <mergeCell ref="H79:I79"/>
    <mergeCell ref="J79:M79"/>
    <mergeCell ref="N79:Q79"/>
    <mergeCell ref="R79:S79"/>
    <mergeCell ref="D80:E80"/>
    <mergeCell ref="F80:G80"/>
    <mergeCell ref="H80:I80"/>
    <mergeCell ref="J80:M80"/>
    <mergeCell ref="N80:Q80"/>
    <mergeCell ref="R80:S80"/>
    <mergeCell ref="R83:S83"/>
    <mergeCell ref="T85:V85"/>
    <mergeCell ref="D86:E86"/>
    <mergeCell ref="F86:G86"/>
    <mergeCell ref="H86:I86"/>
    <mergeCell ref="J86:M86"/>
    <mergeCell ref="N86:Q86"/>
    <mergeCell ref="R86:S86"/>
    <mergeCell ref="T86:V86"/>
    <mergeCell ref="D85:E85"/>
    <mergeCell ref="T88:V88"/>
    <mergeCell ref="D87:E87"/>
    <mergeCell ref="F87:G87"/>
    <mergeCell ref="H87:I87"/>
    <mergeCell ref="J87:M87"/>
    <mergeCell ref="N87:Q87"/>
    <mergeCell ref="R87:S87"/>
    <mergeCell ref="J85:M85"/>
    <mergeCell ref="N85:Q85"/>
    <mergeCell ref="R85:S85"/>
    <mergeCell ref="T87:V87"/>
    <mergeCell ref="D88:E88"/>
    <mergeCell ref="F88:G88"/>
    <mergeCell ref="H88:I88"/>
    <mergeCell ref="J88:M88"/>
    <mergeCell ref="N88:Q88"/>
    <mergeCell ref="R88:S88"/>
    <mergeCell ref="J89:M89"/>
    <mergeCell ref="N89:Q89"/>
    <mergeCell ref="R89:S89"/>
    <mergeCell ref="T89:V89"/>
    <mergeCell ref="D90:E90"/>
    <mergeCell ref="F90:G90"/>
    <mergeCell ref="H90:I90"/>
    <mergeCell ref="J90:M90"/>
    <mergeCell ref="N90:Q90"/>
    <mergeCell ref="R90:S90"/>
    <mergeCell ref="T90:V90"/>
    <mergeCell ref="D89:E89"/>
    <mergeCell ref="F89:G89"/>
  </mergeCells>
  <conditionalFormatting sqref="F12:V12 F111:V1000">
    <cfRule type="cellIs" dxfId="11" priority="1" operator="equal">
      <formula>"X"</formula>
    </cfRule>
    <cfRule type="cellIs" dxfId="10" priority="2" operator="equal">
      <formula>"X"</formula>
    </cfRule>
  </conditionalFormatting>
  <conditionalFormatting sqref="F103:V103">
    <cfRule type="cellIs" dxfId="9" priority="3" operator="equal">
      <formula>"X"</formula>
    </cfRule>
    <cfRule type="cellIs" dxfId="8" priority="4" operator="equal">
      <formula>"X"</formula>
    </cfRule>
  </conditionalFormatting>
  <dataValidations count="1">
    <dataValidation type="list" allowBlank="1" showInputMessage="1" showErrorMessage="1" sqref="D3" xr:uid="{160AED07-CE98-4244-979C-D515AC94C126}">
      <formula1>"Yes,No"</formula1>
    </dataValidation>
  </dataValidations>
  <pageMargins left="0.7" right="0.7" top="0.75" bottom="0.75" header="0" footer="0"/>
  <pageSetup orientation="landscape"/>
  <headerFooter>
    <oddHeader>&amp;CTRIBAL BROADBAND CONNECTIVITY PROGRAM REPORTS ADDENDUM A</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E6B9A-CE9B-4B3C-8E1A-A0C005ED63C8}">
  <dimension ref="A1:Z1000"/>
  <sheetViews>
    <sheetView topLeftCell="C1" workbookViewId="0">
      <selection activeCell="D9" sqref="D9:H9"/>
    </sheetView>
  </sheetViews>
  <sheetFormatPr defaultColWidth="14.44140625" defaultRowHeight="15" customHeight="1"/>
  <cols>
    <col min="1" max="1" width="2.44140625" style="22" customWidth="1"/>
    <col min="2" max="2" width="19.44140625" style="22" customWidth="1"/>
    <col min="3" max="3" width="45.5546875" style="22" customWidth="1"/>
    <col min="4" max="4" width="19.44140625" style="22" customWidth="1"/>
    <col min="5" max="5" width="7.5546875" style="22" customWidth="1"/>
    <col min="6" max="17" width="7" style="22" customWidth="1"/>
    <col min="18" max="18" width="10.44140625" style="22" customWidth="1"/>
    <col min="19" max="19" width="12.33203125" style="22" customWidth="1"/>
    <col min="20" max="22" width="5.44140625" style="22" customWidth="1"/>
    <col min="23" max="26" width="8.5546875" style="22" customWidth="1"/>
    <col min="27" max="16384" width="14.44140625" style="22"/>
  </cols>
  <sheetData>
    <row r="1" spans="1:26" ht="15" customHeight="1" thickBot="1"/>
    <row r="2" spans="1:26" ht="57.6">
      <c r="D2" s="120" t="s">
        <v>365</v>
      </c>
    </row>
    <row r="3" spans="1:26" ht="15" customHeight="1" thickBot="1">
      <c r="D3" s="76" t="s">
        <v>278</v>
      </c>
    </row>
    <row r="4" spans="1:26" ht="14.4">
      <c r="B4" s="678" t="s">
        <v>41</v>
      </c>
      <c r="C4" s="230"/>
      <c r="D4" s="230"/>
      <c r="E4" s="230"/>
      <c r="F4" s="230"/>
      <c r="G4" s="230"/>
      <c r="H4" s="230"/>
      <c r="I4" s="230"/>
      <c r="J4" s="230"/>
      <c r="K4" s="230"/>
      <c r="L4" s="230"/>
      <c r="M4" s="230"/>
      <c r="N4" s="230"/>
      <c r="O4" s="230"/>
      <c r="P4" s="230"/>
      <c r="Q4" s="230"/>
      <c r="R4" s="230"/>
      <c r="S4" s="230"/>
      <c r="T4" s="230"/>
      <c r="U4" s="230"/>
      <c r="V4" s="230"/>
    </row>
    <row r="5" spans="1:26" ht="12" customHeight="1" thickBot="1">
      <c r="B5" s="233"/>
      <c r="C5" s="233"/>
      <c r="D5" s="233"/>
      <c r="E5" s="233"/>
      <c r="F5" s="233"/>
      <c r="G5" s="233"/>
      <c r="H5" s="233"/>
      <c r="I5" s="233"/>
      <c r="J5" s="233"/>
      <c r="K5" s="233"/>
      <c r="L5" s="233"/>
      <c r="M5" s="233"/>
      <c r="N5" s="233"/>
      <c r="O5" s="233"/>
      <c r="P5" s="233"/>
      <c r="Q5" s="233"/>
      <c r="R5" s="233"/>
      <c r="S5" s="233"/>
      <c r="T5" s="233"/>
      <c r="U5" s="233"/>
      <c r="V5" s="233"/>
    </row>
    <row r="6" spans="1:26" ht="21.6" thickBot="1">
      <c r="B6" s="679" t="s">
        <v>403</v>
      </c>
      <c r="C6" s="246"/>
      <c r="D6" s="246"/>
      <c r="E6" s="246"/>
      <c r="F6" s="246"/>
      <c r="G6" s="246"/>
      <c r="H6" s="246"/>
      <c r="I6" s="246"/>
      <c r="J6" s="246"/>
      <c r="K6" s="246"/>
      <c r="L6" s="246"/>
      <c r="M6" s="246"/>
      <c r="N6" s="246"/>
      <c r="O6" s="246"/>
      <c r="P6" s="246"/>
      <c r="Q6" s="246"/>
      <c r="R6" s="246"/>
      <c r="S6" s="246"/>
      <c r="T6" s="246"/>
      <c r="U6" s="246"/>
      <c r="V6" s="611"/>
    </row>
    <row r="7" spans="1:26" ht="18" customHeight="1">
      <c r="B7" s="680" t="s">
        <v>45</v>
      </c>
      <c r="C7" s="681"/>
      <c r="D7" s="682" t="str">
        <f>Recipient_Organization</f>
        <v xml:space="preserve">Recipient A </v>
      </c>
      <c r="E7" s="256"/>
      <c r="F7" s="256"/>
      <c r="G7" s="256"/>
      <c r="H7" s="257"/>
      <c r="I7" s="255" t="s">
        <v>47</v>
      </c>
      <c r="J7" s="256"/>
      <c r="K7" s="256"/>
      <c r="L7" s="256"/>
      <c r="M7" s="256"/>
      <c r="N7" s="257"/>
      <c r="O7" s="695" t="s">
        <v>48</v>
      </c>
      <c r="P7" s="256"/>
      <c r="Q7" s="256"/>
      <c r="R7" s="256"/>
      <c r="S7" s="256"/>
      <c r="T7" s="256"/>
      <c r="U7" s="256"/>
      <c r="V7" s="681"/>
    </row>
    <row r="8" spans="1:26" ht="16.5" customHeight="1">
      <c r="B8" s="657" t="s">
        <v>49</v>
      </c>
      <c r="C8" s="170"/>
      <c r="D8" s="684" t="s">
        <v>368</v>
      </c>
      <c r="E8" s="169"/>
      <c r="F8" s="169"/>
      <c r="G8" s="169"/>
      <c r="H8" s="162"/>
      <c r="I8" s="659" t="s">
        <v>51</v>
      </c>
      <c r="J8" s="169"/>
      <c r="K8" s="169"/>
      <c r="L8" s="169"/>
      <c r="M8" s="169"/>
      <c r="N8" s="162"/>
      <c r="O8" s="658">
        <v>46023</v>
      </c>
      <c r="P8" s="169"/>
      <c r="Q8" s="169"/>
      <c r="R8" s="169"/>
      <c r="S8" s="169"/>
      <c r="T8" s="169"/>
      <c r="U8" s="169"/>
      <c r="V8" s="170"/>
    </row>
    <row r="9" spans="1:26" ht="18" customHeight="1">
      <c r="B9" s="657" t="s">
        <v>52</v>
      </c>
      <c r="C9" s="170"/>
      <c r="D9" s="684" t="str">
        <f>City__State__Zip_Code</f>
        <v>Washington, DC 20001</v>
      </c>
      <c r="E9" s="169"/>
      <c r="F9" s="169"/>
      <c r="G9" s="169"/>
      <c r="H9" s="162"/>
      <c r="I9" s="659" t="s">
        <v>54</v>
      </c>
      <c r="J9" s="169"/>
      <c r="K9" s="169"/>
      <c r="L9" s="169"/>
      <c r="M9" s="169"/>
      <c r="N9" s="162"/>
      <c r="O9" s="685">
        <f>UEI_Number</f>
        <v>123456789</v>
      </c>
      <c r="P9" s="169"/>
      <c r="Q9" s="169"/>
      <c r="R9" s="169"/>
      <c r="S9" s="169"/>
      <c r="T9" s="169"/>
      <c r="U9" s="169"/>
      <c r="V9" s="170"/>
    </row>
    <row r="10" spans="1:26" ht="21.75" customHeight="1">
      <c r="A10" s="119"/>
      <c r="B10" s="657" t="s">
        <v>387</v>
      </c>
      <c r="C10" s="170"/>
      <c r="D10" s="655">
        <f>Report_Period_Start_Date__MM_DD_YYYY</f>
        <v>45658</v>
      </c>
      <c r="E10" s="169"/>
      <c r="F10" s="169"/>
      <c r="G10" s="169"/>
      <c r="H10" s="162"/>
      <c r="I10" s="673" t="s">
        <v>388</v>
      </c>
      <c r="J10" s="259"/>
      <c r="K10" s="259"/>
      <c r="L10" s="259"/>
      <c r="M10" s="259"/>
      <c r="N10" s="260"/>
      <c r="O10" s="656" t="s">
        <v>404</v>
      </c>
      <c r="P10" s="442"/>
      <c r="Q10" s="442"/>
      <c r="R10" s="442"/>
      <c r="S10" s="442"/>
      <c r="T10" s="442"/>
      <c r="U10" s="442"/>
      <c r="V10" s="444"/>
      <c r="W10" s="119"/>
      <c r="X10" s="119"/>
      <c r="Y10" s="119"/>
      <c r="Z10" s="119"/>
    </row>
    <row r="11" spans="1:26" ht="22.5" customHeight="1" thickBot="1">
      <c r="A11" s="119"/>
      <c r="B11" s="674" t="s">
        <v>390</v>
      </c>
      <c r="C11" s="665"/>
      <c r="D11" s="675">
        <v>46022</v>
      </c>
      <c r="E11" s="270"/>
      <c r="F11" s="270"/>
      <c r="G11" s="270"/>
      <c r="H11" s="271"/>
      <c r="I11" s="652"/>
      <c r="J11" s="233"/>
      <c r="K11" s="233"/>
      <c r="L11" s="233"/>
      <c r="M11" s="233"/>
      <c r="N11" s="541"/>
      <c r="O11" s="664" t="s">
        <v>391</v>
      </c>
      <c r="P11" s="270"/>
      <c r="Q11" s="270"/>
      <c r="R11" s="270"/>
      <c r="S11" s="270"/>
      <c r="T11" s="270"/>
      <c r="U11" s="270"/>
      <c r="V11" s="665"/>
      <c r="W11" s="119"/>
      <c r="X11" s="119"/>
      <c r="Y11" s="119"/>
      <c r="Z11" s="119"/>
    </row>
    <row r="12" spans="1:26" thickBot="1">
      <c r="B12" s="690"/>
      <c r="C12" s="246"/>
      <c r="D12" s="246"/>
      <c r="E12" s="246"/>
      <c r="F12" s="246"/>
      <c r="G12" s="246"/>
      <c r="H12" s="246"/>
      <c r="I12" s="246"/>
      <c r="J12" s="246"/>
      <c r="K12" s="246"/>
      <c r="L12" s="246"/>
      <c r="M12" s="246"/>
      <c r="N12" s="246"/>
      <c r="O12" s="246"/>
      <c r="P12" s="246"/>
      <c r="Q12" s="246"/>
      <c r="R12" s="246"/>
      <c r="S12" s="246"/>
      <c r="T12" s="246"/>
      <c r="U12" s="246"/>
      <c r="V12" s="611"/>
    </row>
    <row r="13" spans="1:26" ht="18.600000000000001" thickBot="1">
      <c r="B13" s="666" t="s">
        <v>405</v>
      </c>
      <c r="C13" s="667"/>
      <c r="D13" s="667"/>
      <c r="E13" s="667"/>
      <c r="F13" s="667"/>
      <c r="G13" s="667"/>
      <c r="H13" s="667"/>
      <c r="I13" s="667"/>
      <c r="J13" s="667"/>
      <c r="K13" s="667"/>
      <c r="L13" s="667"/>
      <c r="M13" s="667"/>
      <c r="N13" s="667"/>
      <c r="O13" s="667"/>
      <c r="P13" s="667"/>
      <c r="Q13" s="667"/>
      <c r="R13" s="667"/>
      <c r="S13" s="667"/>
      <c r="T13" s="667"/>
      <c r="U13" s="667"/>
      <c r="V13" s="668"/>
    </row>
    <row r="14" spans="1:26" ht="69.900000000000006" customHeight="1" thickBot="1">
      <c r="B14" s="691" t="s">
        <v>406</v>
      </c>
      <c r="C14" s="692"/>
      <c r="D14" s="692"/>
      <c r="E14" s="692"/>
      <c r="F14" s="692"/>
      <c r="G14" s="692"/>
      <c r="H14" s="692"/>
      <c r="I14" s="692"/>
      <c r="J14" s="692"/>
      <c r="K14" s="692"/>
      <c r="L14" s="692"/>
      <c r="M14" s="692"/>
      <c r="N14" s="692"/>
      <c r="O14" s="692"/>
      <c r="P14" s="692"/>
      <c r="Q14" s="692"/>
      <c r="R14" s="692"/>
      <c r="S14" s="692"/>
      <c r="T14" s="692"/>
      <c r="U14" s="692"/>
      <c r="V14" s="693"/>
    </row>
    <row r="15" spans="1:26" thickBot="1">
      <c r="B15" s="117" t="s">
        <v>394</v>
      </c>
      <c r="C15" s="116" t="s">
        <v>395</v>
      </c>
      <c r="D15" s="631" t="s">
        <v>396</v>
      </c>
      <c r="E15" s="247"/>
      <c r="F15" s="631" t="s">
        <v>397</v>
      </c>
      <c r="G15" s="247"/>
      <c r="H15" s="631" t="s">
        <v>398</v>
      </c>
      <c r="I15" s="247"/>
      <c r="J15" s="631" t="s">
        <v>399</v>
      </c>
      <c r="K15" s="246"/>
      <c r="L15" s="246"/>
      <c r="M15" s="247"/>
      <c r="N15" s="631" t="s">
        <v>400</v>
      </c>
      <c r="O15" s="246"/>
      <c r="P15" s="246"/>
      <c r="Q15" s="247"/>
      <c r="R15" s="676" t="s">
        <v>401</v>
      </c>
      <c r="S15" s="677"/>
      <c r="T15" s="696" t="s">
        <v>402</v>
      </c>
      <c r="U15" s="227"/>
      <c r="V15" s="228"/>
    </row>
    <row r="16" spans="1:26" ht="14.4">
      <c r="B16" s="146" t="s">
        <v>176</v>
      </c>
      <c r="C16" s="146" t="s">
        <v>176</v>
      </c>
      <c r="D16" s="697" t="s">
        <v>176</v>
      </c>
      <c r="E16" s="697"/>
      <c r="F16" s="705" t="s">
        <v>176</v>
      </c>
      <c r="G16" s="697"/>
      <c r="H16" s="705" t="s">
        <v>176</v>
      </c>
      <c r="I16" s="697"/>
      <c r="J16" s="686" t="s">
        <v>176</v>
      </c>
      <c r="K16" s="687"/>
      <c r="L16" s="687"/>
      <c r="M16" s="688"/>
      <c r="N16" s="705" t="s">
        <v>176</v>
      </c>
      <c r="O16" s="697"/>
      <c r="P16" s="697"/>
      <c r="Q16" s="697"/>
      <c r="R16" s="706" t="s">
        <v>176</v>
      </c>
      <c r="S16" s="707"/>
      <c r="T16" s="689" t="s">
        <v>176</v>
      </c>
      <c r="U16" s="689"/>
      <c r="V16" s="689"/>
    </row>
    <row r="17" spans="2:22" ht="15" customHeight="1">
      <c r="B17" s="146"/>
      <c r="C17" s="115"/>
      <c r="D17" s="694"/>
      <c r="E17" s="694"/>
      <c r="F17" s="708"/>
      <c r="G17" s="694"/>
      <c r="H17" s="708"/>
      <c r="I17" s="694"/>
      <c r="J17" s="709"/>
      <c r="K17" s="710"/>
      <c r="L17" s="710"/>
      <c r="M17" s="710"/>
      <c r="N17" s="708"/>
      <c r="O17" s="694"/>
      <c r="P17" s="694"/>
      <c r="Q17" s="694"/>
      <c r="R17" s="711"/>
      <c r="S17" s="712"/>
      <c r="T17" s="689"/>
      <c r="U17" s="689"/>
      <c r="V17" s="689"/>
    </row>
    <row r="18" spans="2:22" ht="15" customHeight="1">
      <c r="B18" s="146"/>
      <c r="C18" s="115"/>
      <c r="D18" s="694"/>
      <c r="E18" s="694"/>
      <c r="F18" s="708"/>
      <c r="G18" s="694"/>
      <c r="H18" s="708"/>
      <c r="I18" s="694"/>
      <c r="J18" s="709"/>
      <c r="K18" s="710"/>
      <c r="L18" s="710"/>
      <c r="M18" s="710"/>
      <c r="N18" s="708"/>
      <c r="O18" s="694"/>
      <c r="P18" s="694"/>
      <c r="Q18" s="694"/>
      <c r="R18" s="711"/>
      <c r="S18" s="712"/>
      <c r="T18" s="689"/>
      <c r="U18" s="689"/>
      <c r="V18" s="689"/>
    </row>
    <row r="19" spans="2:22" ht="15" customHeight="1">
      <c r="B19" s="146"/>
      <c r="C19" s="115"/>
      <c r="D19" s="694"/>
      <c r="E19" s="694"/>
      <c r="F19" s="708"/>
      <c r="G19" s="694"/>
      <c r="H19" s="708"/>
      <c r="I19" s="694"/>
      <c r="J19" s="709"/>
      <c r="K19" s="710"/>
      <c r="L19" s="710"/>
      <c r="M19" s="710"/>
      <c r="N19" s="708"/>
      <c r="O19" s="694"/>
      <c r="P19" s="694"/>
      <c r="Q19" s="694"/>
      <c r="R19" s="711"/>
      <c r="S19" s="712"/>
      <c r="T19" s="689"/>
      <c r="U19" s="689"/>
      <c r="V19" s="689"/>
    </row>
    <row r="20" spans="2:22" ht="14.4">
      <c r="B20" s="114"/>
      <c r="C20" s="121"/>
      <c r="D20" s="334"/>
      <c r="E20" s="242"/>
      <c r="F20" s="334"/>
      <c r="G20" s="242"/>
      <c r="H20" s="334"/>
      <c r="I20" s="242"/>
      <c r="J20" s="334"/>
      <c r="K20" s="236"/>
      <c r="L20" s="236"/>
      <c r="M20" s="242"/>
      <c r="N20" s="334"/>
      <c r="O20" s="236"/>
      <c r="P20" s="236"/>
      <c r="Q20" s="242"/>
      <c r="R20" s="334"/>
      <c r="S20" s="242"/>
      <c r="T20" s="333"/>
      <c r="U20" s="221"/>
      <c r="V20" s="222"/>
    </row>
    <row r="21" spans="2:22" ht="15.75" customHeight="1">
      <c r="B21" s="114"/>
      <c r="C21" s="121"/>
      <c r="D21" s="334"/>
      <c r="E21" s="242"/>
      <c r="F21" s="334"/>
      <c r="G21" s="242"/>
      <c r="H21" s="334"/>
      <c r="I21" s="242"/>
      <c r="J21" s="334"/>
      <c r="K21" s="236"/>
      <c r="L21" s="236"/>
      <c r="M21" s="242"/>
      <c r="N21" s="334"/>
      <c r="O21" s="236"/>
      <c r="P21" s="236"/>
      <c r="Q21" s="242"/>
      <c r="R21" s="334"/>
      <c r="S21" s="242"/>
      <c r="T21" s="334"/>
      <c r="U21" s="236"/>
      <c r="V21" s="268"/>
    </row>
    <row r="22" spans="2:22" ht="15.75" customHeight="1">
      <c r="B22" s="114"/>
      <c r="C22" s="121"/>
      <c r="D22" s="334"/>
      <c r="E22" s="242"/>
      <c r="F22" s="334"/>
      <c r="G22" s="242"/>
      <c r="H22" s="334"/>
      <c r="I22" s="242"/>
      <c r="J22" s="334"/>
      <c r="K22" s="236"/>
      <c r="L22" s="236"/>
      <c r="M22" s="242"/>
      <c r="N22" s="334"/>
      <c r="O22" s="236"/>
      <c r="P22" s="236"/>
      <c r="Q22" s="242"/>
      <c r="R22" s="334"/>
      <c r="S22" s="242"/>
      <c r="T22" s="334"/>
      <c r="U22" s="236"/>
      <c r="V22" s="268"/>
    </row>
    <row r="23" spans="2:22" ht="15.75" customHeight="1">
      <c r="B23" s="114"/>
      <c r="C23" s="121"/>
      <c r="D23" s="334"/>
      <c r="E23" s="242"/>
      <c r="F23" s="334"/>
      <c r="G23" s="242"/>
      <c r="H23" s="334"/>
      <c r="I23" s="242"/>
      <c r="J23" s="334"/>
      <c r="K23" s="236"/>
      <c r="L23" s="236"/>
      <c r="M23" s="242"/>
      <c r="N23" s="334"/>
      <c r="O23" s="236"/>
      <c r="P23" s="236"/>
      <c r="Q23" s="242"/>
      <c r="R23" s="334"/>
      <c r="S23" s="242"/>
      <c r="T23" s="334"/>
      <c r="U23" s="236"/>
      <c r="V23" s="268"/>
    </row>
    <row r="24" spans="2:22" ht="15.75" customHeight="1">
      <c r="B24" s="114"/>
      <c r="C24" s="121"/>
      <c r="D24" s="334"/>
      <c r="E24" s="242"/>
      <c r="F24" s="334"/>
      <c r="G24" s="242"/>
      <c r="H24" s="334"/>
      <c r="I24" s="242"/>
      <c r="J24" s="334"/>
      <c r="K24" s="236"/>
      <c r="L24" s="236"/>
      <c r="M24" s="242"/>
      <c r="N24" s="334"/>
      <c r="O24" s="236"/>
      <c r="P24" s="236"/>
      <c r="Q24" s="242"/>
      <c r="R24" s="334"/>
      <c r="S24" s="242"/>
      <c r="T24" s="334"/>
      <c r="U24" s="236"/>
      <c r="V24" s="268"/>
    </row>
    <row r="25" spans="2:22" ht="15.75" customHeight="1">
      <c r="B25" s="114"/>
      <c r="C25" s="121"/>
      <c r="D25" s="334"/>
      <c r="E25" s="242"/>
      <c r="F25" s="334"/>
      <c r="G25" s="242"/>
      <c r="H25" s="334"/>
      <c r="I25" s="242"/>
      <c r="J25" s="334"/>
      <c r="K25" s="236"/>
      <c r="L25" s="236"/>
      <c r="M25" s="242"/>
      <c r="N25" s="334"/>
      <c r="O25" s="236"/>
      <c r="P25" s="236"/>
      <c r="Q25" s="242"/>
      <c r="R25" s="334"/>
      <c r="S25" s="242"/>
      <c r="T25" s="334"/>
      <c r="U25" s="236"/>
      <c r="V25" s="268"/>
    </row>
    <row r="26" spans="2:22" ht="15.75" customHeight="1">
      <c r="B26" s="114"/>
      <c r="C26" s="121"/>
      <c r="D26" s="334"/>
      <c r="E26" s="242"/>
      <c r="F26" s="334"/>
      <c r="G26" s="242"/>
      <c r="H26" s="334"/>
      <c r="I26" s="242"/>
      <c r="J26" s="334"/>
      <c r="K26" s="236"/>
      <c r="L26" s="236"/>
      <c r="M26" s="242"/>
      <c r="N26" s="334"/>
      <c r="O26" s="236"/>
      <c r="P26" s="236"/>
      <c r="Q26" s="242"/>
      <c r="R26" s="334"/>
      <c r="S26" s="242"/>
      <c r="T26" s="334"/>
      <c r="U26" s="236"/>
      <c r="V26" s="268"/>
    </row>
    <row r="27" spans="2:22" ht="15.75" customHeight="1">
      <c r="B27" s="114"/>
      <c r="C27" s="121"/>
      <c r="D27" s="334"/>
      <c r="E27" s="242"/>
      <c r="F27" s="334"/>
      <c r="G27" s="242"/>
      <c r="H27" s="334"/>
      <c r="I27" s="242"/>
      <c r="J27" s="334"/>
      <c r="K27" s="236"/>
      <c r="L27" s="236"/>
      <c r="M27" s="242"/>
      <c r="N27" s="334"/>
      <c r="O27" s="236"/>
      <c r="P27" s="236"/>
      <c r="Q27" s="242"/>
      <c r="R27" s="334"/>
      <c r="S27" s="242"/>
      <c r="T27" s="334"/>
      <c r="U27" s="236"/>
      <c r="V27" s="268"/>
    </row>
    <row r="28" spans="2:22" ht="15.75" customHeight="1">
      <c r="B28" s="114"/>
      <c r="C28" s="121"/>
      <c r="D28" s="334"/>
      <c r="E28" s="242"/>
      <c r="F28" s="334"/>
      <c r="G28" s="242"/>
      <c r="H28" s="334"/>
      <c r="I28" s="242"/>
      <c r="J28" s="334"/>
      <c r="K28" s="236"/>
      <c r="L28" s="236"/>
      <c r="M28" s="242"/>
      <c r="N28" s="334"/>
      <c r="O28" s="236"/>
      <c r="P28" s="236"/>
      <c r="Q28" s="242"/>
      <c r="R28" s="334"/>
      <c r="S28" s="242"/>
      <c r="T28" s="334"/>
      <c r="U28" s="236"/>
      <c r="V28" s="268"/>
    </row>
    <row r="29" spans="2:22" ht="15.75" customHeight="1">
      <c r="B29" s="114"/>
      <c r="C29" s="121"/>
      <c r="D29" s="334"/>
      <c r="E29" s="242"/>
      <c r="F29" s="334"/>
      <c r="G29" s="242"/>
      <c r="H29" s="334"/>
      <c r="I29" s="242"/>
      <c r="J29" s="334"/>
      <c r="K29" s="236"/>
      <c r="L29" s="236"/>
      <c r="M29" s="242"/>
      <c r="N29" s="334"/>
      <c r="O29" s="236"/>
      <c r="P29" s="236"/>
      <c r="Q29" s="242"/>
      <c r="R29" s="334"/>
      <c r="S29" s="242"/>
      <c r="T29" s="334"/>
      <c r="U29" s="236"/>
      <c r="V29" s="268"/>
    </row>
    <row r="30" spans="2:22" ht="15.75" customHeight="1">
      <c r="B30" s="114"/>
      <c r="C30" s="121"/>
      <c r="D30" s="334"/>
      <c r="E30" s="242"/>
      <c r="F30" s="334"/>
      <c r="G30" s="242"/>
      <c r="H30" s="334"/>
      <c r="I30" s="242"/>
      <c r="J30" s="334"/>
      <c r="K30" s="236"/>
      <c r="L30" s="236"/>
      <c r="M30" s="242"/>
      <c r="N30" s="334"/>
      <c r="O30" s="236"/>
      <c r="P30" s="236"/>
      <c r="Q30" s="242"/>
      <c r="R30" s="334"/>
      <c r="S30" s="242"/>
      <c r="T30" s="334"/>
      <c r="U30" s="236"/>
      <c r="V30" s="268"/>
    </row>
    <row r="31" spans="2:22" ht="15.75" customHeight="1">
      <c r="B31" s="114"/>
      <c r="C31" s="121"/>
      <c r="D31" s="334"/>
      <c r="E31" s="242"/>
      <c r="F31" s="334"/>
      <c r="G31" s="242"/>
      <c r="H31" s="334"/>
      <c r="I31" s="242"/>
      <c r="J31" s="334"/>
      <c r="K31" s="236"/>
      <c r="L31" s="236"/>
      <c r="M31" s="242"/>
      <c r="N31" s="334"/>
      <c r="O31" s="236"/>
      <c r="P31" s="236"/>
      <c r="Q31" s="242"/>
      <c r="R31" s="334"/>
      <c r="S31" s="242"/>
      <c r="T31" s="334"/>
      <c r="U31" s="236"/>
      <c r="V31" s="268"/>
    </row>
    <row r="32" spans="2:22" ht="15.75" customHeight="1">
      <c r="B32" s="114"/>
      <c r="C32" s="121"/>
      <c r="D32" s="334"/>
      <c r="E32" s="242"/>
      <c r="F32" s="334"/>
      <c r="G32" s="242"/>
      <c r="H32" s="334"/>
      <c r="I32" s="242"/>
      <c r="J32" s="334"/>
      <c r="K32" s="236"/>
      <c r="L32" s="236"/>
      <c r="M32" s="242"/>
      <c r="N32" s="334"/>
      <c r="O32" s="236"/>
      <c r="P32" s="236"/>
      <c r="Q32" s="242"/>
      <c r="R32" s="334"/>
      <c r="S32" s="242"/>
      <c r="T32" s="334"/>
      <c r="U32" s="236"/>
      <c r="V32" s="268"/>
    </row>
    <row r="33" spans="2:22" ht="15.75" customHeight="1">
      <c r="B33" s="114"/>
      <c r="C33" s="121"/>
      <c r="D33" s="334"/>
      <c r="E33" s="242"/>
      <c r="F33" s="334"/>
      <c r="G33" s="242"/>
      <c r="H33" s="334"/>
      <c r="I33" s="242"/>
      <c r="J33" s="334"/>
      <c r="K33" s="236"/>
      <c r="L33" s="236"/>
      <c r="M33" s="242"/>
      <c r="N33" s="334"/>
      <c r="O33" s="236"/>
      <c r="P33" s="236"/>
      <c r="Q33" s="242"/>
      <c r="R33" s="334"/>
      <c r="S33" s="242"/>
      <c r="T33" s="334"/>
      <c r="U33" s="236"/>
      <c r="V33" s="268"/>
    </row>
    <row r="34" spans="2:22" ht="15.75" customHeight="1">
      <c r="B34" s="114"/>
      <c r="C34" s="121"/>
      <c r="D34" s="334"/>
      <c r="E34" s="242"/>
      <c r="F34" s="334"/>
      <c r="G34" s="242"/>
      <c r="H34" s="334"/>
      <c r="I34" s="242"/>
      <c r="J34" s="334"/>
      <c r="K34" s="236"/>
      <c r="L34" s="236"/>
      <c r="M34" s="242"/>
      <c r="N34" s="334"/>
      <c r="O34" s="236"/>
      <c r="P34" s="236"/>
      <c r="Q34" s="242"/>
      <c r="R34" s="334"/>
      <c r="S34" s="242"/>
      <c r="T34" s="334"/>
      <c r="U34" s="236"/>
      <c r="V34" s="268"/>
    </row>
    <row r="35" spans="2:22" ht="15.75" customHeight="1">
      <c r="B35" s="114"/>
      <c r="C35" s="121"/>
      <c r="D35" s="334"/>
      <c r="E35" s="242"/>
      <c r="F35" s="334"/>
      <c r="G35" s="242"/>
      <c r="H35" s="334"/>
      <c r="I35" s="242"/>
      <c r="J35" s="334"/>
      <c r="K35" s="236"/>
      <c r="L35" s="236"/>
      <c r="M35" s="242"/>
      <c r="N35" s="334"/>
      <c r="O35" s="236"/>
      <c r="P35" s="236"/>
      <c r="Q35" s="242"/>
      <c r="R35" s="334"/>
      <c r="S35" s="242"/>
      <c r="T35" s="334"/>
      <c r="U35" s="236"/>
      <c r="V35" s="268"/>
    </row>
    <row r="36" spans="2:22" ht="15.75" customHeight="1">
      <c r="B36" s="114"/>
      <c r="C36" s="121"/>
      <c r="D36" s="334"/>
      <c r="E36" s="242"/>
      <c r="F36" s="334"/>
      <c r="G36" s="242"/>
      <c r="H36" s="334"/>
      <c r="I36" s="242"/>
      <c r="J36" s="334"/>
      <c r="K36" s="236"/>
      <c r="L36" s="236"/>
      <c r="M36" s="242"/>
      <c r="N36" s="334"/>
      <c r="O36" s="236"/>
      <c r="P36" s="236"/>
      <c r="Q36" s="242"/>
      <c r="R36" s="334"/>
      <c r="S36" s="242"/>
      <c r="T36" s="334"/>
      <c r="U36" s="236"/>
      <c r="V36" s="268"/>
    </row>
    <row r="37" spans="2:22" ht="15.75" customHeight="1">
      <c r="B37" s="114"/>
      <c r="C37" s="121"/>
      <c r="D37" s="334"/>
      <c r="E37" s="242"/>
      <c r="F37" s="334"/>
      <c r="G37" s="242"/>
      <c r="H37" s="334"/>
      <c r="I37" s="242"/>
      <c r="J37" s="334"/>
      <c r="K37" s="236"/>
      <c r="L37" s="236"/>
      <c r="M37" s="242"/>
      <c r="N37" s="334"/>
      <c r="O37" s="236"/>
      <c r="P37" s="236"/>
      <c r="Q37" s="242"/>
      <c r="R37" s="334"/>
      <c r="S37" s="242"/>
      <c r="T37" s="334"/>
      <c r="U37" s="236"/>
      <c r="V37" s="268"/>
    </row>
    <row r="38" spans="2:22" ht="15.75" customHeight="1">
      <c r="B38" s="114"/>
      <c r="C38" s="121"/>
      <c r="D38" s="334"/>
      <c r="E38" s="242"/>
      <c r="F38" s="334"/>
      <c r="G38" s="242"/>
      <c r="H38" s="334"/>
      <c r="I38" s="242"/>
      <c r="J38" s="334"/>
      <c r="K38" s="236"/>
      <c r="L38" s="236"/>
      <c r="M38" s="242"/>
      <c r="N38" s="334"/>
      <c r="O38" s="236"/>
      <c r="P38" s="236"/>
      <c r="Q38" s="242"/>
      <c r="R38" s="334"/>
      <c r="S38" s="242"/>
      <c r="T38" s="334"/>
      <c r="U38" s="236"/>
      <c r="V38" s="268"/>
    </row>
    <row r="39" spans="2:22" ht="15.75" customHeight="1">
      <c r="B39" s="114"/>
      <c r="C39" s="121"/>
      <c r="D39" s="334"/>
      <c r="E39" s="242"/>
      <c r="F39" s="334"/>
      <c r="G39" s="242"/>
      <c r="H39" s="334"/>
      <c r="I39" s="242"/>
      <c r="J39" s="334"/>
      <c r="K39" s="236"/>
      <c r="L39" s="236"/>
      <c r="M39" s="242"/>
      <c r="N39" s="334"/>
      <c r="O39" s="236"/>
      <c r="P39" s="236"/>
      <c r="Q39" s="242"/>
      <c r="R39" s="334"/>
      <c r="S39" s="242"/>
      <c r="T39" s="334"/>
      <c r="U39" s="236"/>
      <c r="V39" s="268"/>
    </row>
    <row r="40" spans="2:22" ht="15.75" customHeight="1">
      <c r="B40" s="114"/>
      <c r="C40" s="121"/>
      <c r="D40" s="334"/>
      <c r="E40" s="242"/>
      <c r="F40" s="334"/>
      <c r="G40" s="242"/>
      <c r="H40" s="334"/>
      <c r="I40" s="242"/>
      <c r="J40" s="334"/>
      <c r="K40" s="236"/>
      <c r="L40" s="236"/>
      <c r="M40" s="242"/>
      <c r="N40" s="334"/>
      <c r="O40" s="236"/>
      <c r="P40" s="236"/>
      <c r="Q40" s="242"/>
      <c r="R40" s="334"/>
      <c r="S40" s="242"/>
      <c r="T40" s="334"/>
      <c r="U40" s="236"/>
      <c r="V40" s="268"/>
    </row>
    <row r="41" spans="2:22" ht="15.75" customHeight="1">
      <c r="B41" s="114"/>
      <c r="C41" s="121"/>
      <c r="D41" s="334"/>
      <c r="E41" s="242"/>
      <c r="F41" s="334"/>
      <c r="G41" s="242"/>
      <c r="H41" s="334"/>
      <c r="I41" s="242"/>
      <c r="J41" s="334"/>
      <c r="K41" s="236"/>
      <c r="L41" s="236"/>
      <c r="M41" s="242"/>
      <c r="N41" s="334"/>
      <c r="O41" s="236"/>
      <c r="P41" s="236"/>
      <c r="Q41" s="242"/>
      <c r="R41" s="334"/>
      <c r="S41" s="242"/>
      <c r="T41" s="334"/>
      <c r="U41" s="236"/>
      <c r="V41" s="268"/>
    </row>
    <row r="42" spans="2:22" ht="15.75" customHeight="1">
      <c r="B42" s="114"/>
      <c r="C42" s="121"/>
      <c r="D42" s="334"/>
      <c r="E42" s="242"/>
      <c r="F42" s="334"/>
      <c r="G42" s="242"/>
      <c r="H42" s="334"/>
      <c r="I42" s="242"/>
      <c r="J42" s="334"/>
      <c r="K42" s="236"/>
      <c r="L42" s="236"/>
      <c r="M42" s="242"/>
      <c r="N42" s="334"/>
      <c r="O42" s="236"/>
      <c r="P42" s="236"/>
      <c r="Q42" s="242"/>
      <c r="R42" s="334"/>
      <c r="S42" s="242"/>
      <c r="T42" s="334"/>
      <c r="U42" s="236"/>
      <c r="V42" s="268"/>
    </row>
    <row r="43" spans="2:22" ht="15.75" customHeight="1">
      <c r="B43" s="114"/>
      <c r="C43" s="121"/>
      <c r="D43" s="334"/>
      <c r="E43" s="242"/>
      <c r="F43" s="334"/>
      <c r="G43" s="242"/>
      <c r="H43" s="334"/>
      <c r="I43" s="242"/>
      <c r="J43" s="334"/>
      <c r="K43" s="236"/>
      <c r="L43" s="236"/>
      <c r="M43" s="242"/>
      <c r="N43" s="334"/>
      <c r="O43" s="236"/>
      <c r="P43" s="236"/>
      <c r="Q43" s="242"/>
      <c r="R43" s="334"/>
      <c r="S43" s="242"/>
      <c r="T43" s="334"/>
      <c r="U43" s="236"/>
      <c r="V43" s="268"/>
    </row>
    <row r="44" spans="2:22" ht="15.75" customHeight="1">
      <c r="B44" s="114"/>
      <c r="C44" s="121"/>
      <c r="D44" s="334"/>
      <c r="E44" s="242"/>
      <c r="F44" s="334"/>
      <c r="G44" s="242"/>
      <c r="H44" s="334"/>
      <c r="I44" s="242"/>
      <c r="J44" s="334"/>
      <c r="K44" s="236"/>
      <c r="L44" s="236"/>
      <c r="M44" s="242"/>
      <c r="N44" s="334"/>
      <c r="O44" s="236"/>
      <c r="P44" s="236"/>
      <c r="Q44" s="242"/>
      <c r="R44" s="334"/>
      <c r="S44" s="242"/>
      <c r="T44" s="334"/>
      <c r="U44" s="236"/>
      <c r="V44" s="268"/>
    </row>
    <row r="45" spans="2:22" ht="15.75" customHeight="1">
      <c r="B45" s="114"/>
      <c r="C45" s="121"/>
      <c r="D45" s="334"/>
      <c r="E45" s="242"/>
      <c r="F45" s="334"/>
      <c r="G45" s="242"/>
      <c r="H45" s="334"/>
      <c r="I45" s="242"/>
      <c r="J45" s="334"/>
      <c r="K45" s="236"/>
      <c r="L45" s="236"/>
      <c r="M45" s="242"/>
      <c r="N45" s="334"/>
      <c r="O45" s="236"/>
      <c r="P45" s="236"/>
      <c r="Q45" s="242"/>
      <c r="R45" s="334"/>
      <c r="S45" s="242"/>
      <c r="T45" s="334"/>
      <c r="U45" s="236"/>
      <c r="V45" s="268"/>
    </row>
    <row r="46" spans="2:22" ht="15.75" customHeight="1">
      <c r="B46" s="114"/>
      <c r="C46" s="121"/>
      <c r="D46" s="334"/>
      <c r="E46" s="242"/>
      <c r="F46" s="334"/>
      <c r="G46" s="242"/>
      <c r="H46" s="334"/>
      <c r="I46" s="242"/>
      <c r="J46" s="334"/>
      <c r="K46" s="236"/>
      <c r="L46" s="236"/>
      <c r="M46" s="242"/>
      <c r="N46" s="334"/>
      <c r="O46" s="236"/>
      <c r="P46" s="236"/>
      <c r="Q46" s="242"/>
      <c r="R46" s="334"/>
      <c r="S46" s="242"/>
      <c r="T46" s="334"/>
      <c r="U46" s="236"/>
      <c r="V46" s="268"/>
    </row>
    <row r="47" spans="2:22" ht="15.75" customHeight="1">
      <c r="B47" s="114"/>
      <c r="C47" s="121"/>
      <c r="D47" s="334"/>
      <c r="E47" s="242"/>
      <c r="F47" s="334"/>
      <c r="G47" s="242"/>
      <c r="H47" s="334"/>
      <c r="I47" s="242"/>
      <c r="J47" s="334"/>
      <c r="K47" s="236"/>
      <c r="L47" s="236"/>
      <c r="M47" s="242"/>
      <c r="N47" s="334"/>
      <c r="O47" s="236"/>
      <c r="P47" s="236"/>
      <c r="Q47" s="242"/>
      <c r="R47" s="334"/>
      <c r="S47" s="242"/>
      <c r="T47" s="334"/>
      <c r="U47" s="236"/>
      <c r="V47" s="268"/>
    </row>
    <row r="48" spans="2:22" ht="15.75" customHeight="1">
      <c r="B48" s="114"/>
      <c r="C48" s="121"/>
      <c r="D48" s="334"/>
      <c r="E48" s="242"/>
      <c r="F48" s="334"/>
      <c r="G48" s="242"/>
      <c r="H48" s="334"/>
      <c r="I48" s="242"/>
      <c r="J48" s="334"/>
      <c r="K48" s="236"/>
      <c r="L48" s="236"/>
      <c r="M48" s="242"/>
      <c r="N48" s="334"/>
      <c r="O48" s="236"/>
      <c r="P48" s="236"/>
      <c r="Q48" s="242"/>
      <c r="R48" s="334"/>
      <c r="S48" s="242"/>
      <c r="T48" s="334"/>
      <c r="U48" s="236"/>
      <c r="V48" s="268"/>
    </row>
    <row r="49" spans="2:22" ht="15.75" customHeight="1">
      <c r="B49" s="114"/>
      <c r="C49" s="121"/>
      <c r="D49" s="334"/>
      <c r="E49" s="242"/>
      <c r="F49" s="334"/>
      <c r="G49" s="242"/>
      <c r="H49" s="334"/>
      <c r="I49" s="242"/>
      <c r="J49" s="334"/>
      <c r="K49" s="236"/>
      <c r="L49" s="236"/>
      <c r="M49" s="242"/>
      <c r="N49" s="334"/>
      <c r="O49" s="236"/>
      <c r="P49" s="236"/>
      <c r="Q49" s="242"/>
      <c r="R49" s="334"/>
      <c r="S49" s="242"/>
      <c r="T49" s="334"/>
      <c r="U49" s="236"/>
      <c r="V49" s="268"/>
    </row>
    <row r="50" spans="2:22" ht="15.75" customHeight="1">
      <c r="B50" s="114"/>
      <c r="C50" s="121"/>
      <c r="D50" s="334"/>
      <c r="E50" s="242"/>
      <c r="F50" s="334"/>
      <c r="G50" s="242"/>
      <c r="H50" s="334"/>
      <c r="I50" s="242"/>
      <c r="J50" s="334"/>
      <c r="K50" s="236"/>
      <c r="L50" s="236"/>
      <c r="M50" s="242"/>
      <c r="N50" s="334"/>
      <c r="O50" s="236"/>
      <c r="P50" s="236"/>
      <c r="Q50" s="242"/>
      <c r="R50" s="334"/>
      <c r="S50" s="242"/>
      <c r="T50" s="334"/>
      <c r="U50" s="236"/>
      <c r="V50" s="268"/>
    </row>
    <row r="51" spans="2:22" ht="15.75" customHeight="1">
      <c r="B51" s="114"/>
      <c r="C51" s="121"/>
      <c r="D51" s="334"/>
      <c r="E51" s="242"/>
      <c r="F51" s="334"/>
      <c r="G51" s="242"/>
      <c r="H51" s="334"/>
      <c r="I51" s="242"/>
      <c r="J51" s="334"/>
      <c r="K51" s="236"/>
      <c r="L51" s="236"/>
      <c r="M51" s="242"/>
      <c r="N51" s="334"/>
      <c r="O51" s="236"/>
      <c r="P51" s="236"/>
      <c r="Q51" s="242"/>
      <c r="R51" s="334"/>
      <c r="S51" s="242"/>
      <c r="T51" s="334"/>
      <c r="U51" s="236"/>
      <c r="V51" s="268"/>
    </row>
    <row r="52" spans="2:22" ht="15.75" customHeight="1">
      <c r="B52" s="114"/>
      <c r="C52" s="121"/>
      <c r="D52" s="334"/>
      <c r="E52" s="242"/>
      <c r="F52" s="334"/>
      <c r="G52" s="242"/>
      <c r="H52" s="334"/>
      <c r="I52" s="242"/>
      <c r="J52" s="334"/>
      <c r="K52" s="236"/>
      <c r="L52" s="236"/>
      <c r="M52" s="242"/>
      <c r="N52" s="334"/>
      <c r="O52" s="236"/>
      <c r="P52" s="236"/>
      <c r="Q52" s="242"/>
      <c r="R52" s="334"/>
      <c r="S52" s="242"/>
      <c r="T52" s="334"/>
      <c r="U52" s="236"/>
      <c r="V52" s="268"/>
    </row>
    <row r="53" spans="2:22" ht="15.75" customHeight="1">
      <c r="B53" s="114"/>
      <c r="C53" s="121"/>
      <c r="D53" s="334"/>
      <c r="E53" s="242"/>
      <c r="F53" s="334"/>
      <c r="G53" s="242"/>
      <c r="H53" s="334"/>
      <c r="I53" s="242"/>
      <c r="J53" s="334"/>
      <c r="K53" s="236"/>
      <c r="L53" s="236"/>
      <c r="M53" s="242"/>
      <c r="N53" s="334"/>
      <c r="O53" s="236"/>
      <c r="P53" s="236"/>
      <c r="Q53" s="242"/>
      <c r="R53" s="334"/>
      <c r="S53" s="242"/>
      <c r="T53" s="334"/>
      <c r="U53" s="236"/>
      <c r="V53" s="268"/>
    </row>
    <row r="54" spans="2:22" ht="15.75" customHeight="1">
      <c r="B54" s="114"/>
      <c r="C54" s="121"/>
      <c r="D54" s="334"/>
      <c r="E54" s="242"/>
      <c r="F54" s="334"/>
      <c r="G54" s="242"/>
      <c r="H54" s="334"/>
      <c r="I54" s="242"/>
      <c r="J54" s="334"/>
      <c r="K54" s="236"/>
      <c r="L54" s="236"/>
      <c r="M54" s="242"/>
      <c r="N54" s="334"/>
      <c r="O54" s="236"/>
      <c r="P54" s="236"/>
      <c r="Q54" s="242"/>
      <c r="R54" s="334"/>
      <c r="S54" s="242"/>
      <c r="T54" s="334"/>
      <c r="U54" s="236"/>
      <c r="V54" s="268"/>
    </row>
    <row r="55" spans="2:22" ht="15.75" customHeight="1">
      <c r="B55" s="114"/>
      <c r="C55" s="121"/>
      <c r="D55" s="334"/>
      <c r="E55" s="242"/>
      <c r="F55" s="334"/>
      <c r="G55" s="242"/>
      <c r="H55" s="334"/>
      <c r="I55" s="242"/>
      <c r="J55" s="334"/>
      <c r="K55" s="236"/>
      <c r="L55" s="236"/>
      <c r="M55" s="242"/>
      <c r="N55" s="334"/>
      <c r="O55" s="236"/>
      <c r="P55" s="236"/>
      <c r="Q55" s="242"/>
      <c r="R55" s="334"/>
      <c r="S55" s="242"/>
      <c r="T55" s="334"/>
      <c r="U55" s="236"/>
      <c r="V55" s="268"/>
    </row>
    <row r="56" spans="2:22" ht="15.75" customHeight="1">
      <c r="B56" s="114"/>
      <c r="C56" s="121"/>
      <c r="D56" s="334"/>
      <c r="E56" s="242"/>
      <c r="F56" s="334"/>
      <c r="G56" s="242"/>
      <c r="H56" s="334"/>
      <c r="I56" s="242"/>
      <c r="J56" s="334"/>
      <c r="K56" s="236"/>
      <c r="L56" s="236"/>
      <c r="M56" s="242"/>
      <c r="N56" s="334"/>
      <c r="O56" s="236"/>
      <c r="P56" s="236"/>
      <c r="Q56" s="242"/>
      <c r="R56" s="334"/>
      <c r="S56" s="242"/>
      <c r="T56" s="334"/>
      <c r="U56" s="236"/>
      <c r="V56" s="268"/>
    </row>
    <row r="57" spans="2:22" ht="15.75" customHeight="1">
      <c r="B57" s="114"/>
      <c r="C57" s="121"/>
      <c r="D57" s="334"/>
      <c r="E57" s="242"/>
      <c r="F57" s="334"/>
      <c r="G57" s="242"/>
      <c r="H57" s="334"/>
      <c r="I57" s="242"/>
      <c r="J57" s="334"/>
      <c r="K57" s="236"/>
      <c r="L57" s="236"/>
      <c r="M57" s="242"/>
      <c r="N57" s="334"/>
      <c r="O57" s="236"/>
      <c r="P57" s="236"/>
      <c r="Q57" s="242"/>
      <c r="R57" s="334"/>
      <c r="S57" s="242"/>
      <c r="T57" s="334"/>
      <c r="U57" s="236"/>
      <c r="V57" s="268"/>
    </row>
    <row r="58" spans="2:22" ht="15.75" customHeight="1">
      <c r="B58" s="114"/>
      <c r="C58" s="121"/>
      <c r="D58" s="334"/>
      <c r="E58" s="242"/>
      <c r="F58" s="334"/>
      <c r="G58" s="242"/>
      <c r="H58" s="334"/>
      <c r="I58" s="242"/>
      <c r="J58" s="334"/>
      <c r="K58" s="236"/>
      <c r="L58" s="236"/>
      <c r="M58" s="242"/>
      <c r="N58" s="334"/>
      <c r="O58" s="236"/>
      <c r="P58" s="236"/>
      <c r="Q58" s="242"/>
      <c r="R58" s="334"/>
      <c r="S58" s="242"/>
      <c r="T58" s="334"/>
      <c r="U58" s="236"/>
      <c r="V58" s="268"/>
    </row>
    <row r="59" spans="2:22" ht="15.75" customHeight="1">
      <c r="B59" s="114"/>
      <c r="C59" s="121"/>
      <c r="D59" s="334"/>
      <c r="E59" s="242"/>
      <c r="F59" s="334"/>
      <c r="G59" s="242"/>
      <c r="H59" s="334"/>
      <c r="I59" s="242"/>
      <c r="J59" s="334"/>
      <c r="K59" s="236"/>
      <c r="L59" s="236"/>
      <c r="M59" s="242"/>
      <c r="N59" s="334"/>
      <c r="O59" s="236"/>
      <c r="P59" s="236"/>
      <c r="Q59" s="242"/>
      <c r="R59" s="334"/>
      <c r="S59" s="242"/>
      <c r="T59" s="334"/>
      <c r="U59" s="236"/>
      <c r="V59" s="268"/>
    </row>
    <row r="60" spans="2:22" ht="15.75" customHeight="1">
      <c r="B60" s="114"/>
      <c r="C60" s="121"/>
      <c r="D60" s="334"/>
      <c r="E60" s="242"/>
      <c r="F60" s="334"/>
      <c r="G60" s="242"/>
      <c r="H60" s="334"/>
      <c r="I60" s="242"/>
      <c r="J60" s="334"/>
      <c r="K60" s="236"/>
      <c r="L60" s="236"/>
      <c r="M60" s="242"/>
      <c r="N60" s="334"/>
      <c r="O60" s="236"/>
      <c r="P60" s="236"/>
      <c r="Q60" s="242"/>
      <c r="R60" s="334"/>
      <c r="S60" s="242"/>
      <c r="T60" s="334"/>
      <c r="U60" s="236"/>
      <c r="V60" s="268"/>
    </row>
    <row r="61" spans="2:22" ht="15.75" customHeight="1">
      <c r="B61" s="114"/>
      <c r="C61" s="121"/>
      <c r="D61" s="334"/>
      <c r="E61" s="242"/>
      <c r="F61" s="334"/>
      <c r="G61" s="242"/>
      <c r="H61" s="334"/>
      <c r="I61" s="242"/>
      <c r="J61" s="334"/>
      <c r="K61" s="236"/>
      <c r="L61" s="236"/>
      <c r="M61" s="242"/>
      <c r="N61" s="334"/>
      <c r="O61" s="236"/>
      <c r="P61" s="236"/>
      <c r="Q61" s="242"/>
      <c r="R61" s="334"/>
      <c r="S61" s="242"/>
      <c r="T61" s="334"/>
      <c r="U61" s="236"/>
      <c r="V61" s="268"/>
    </row>
    <row r="62" spans="2:22" ht="15.75" customHeight="1">
      <c r="B62" s="114"/>
      <c r="C62" s="121"/>
      <c r="D62" s="334"/>
      <c r="E62" s="242"/>
      <c r="F62" s="334"/>
      <c r="G62" s="242"/>
      <c r="H62" s="334"/>
      <c r="I62" s="242"/>
      <c r="J62" s="334"/>
      <c r="K62" s="236"/>
      <c r="L62" s="236"/>
      <c r="M62" s="242"/>
      <c r="N62" s="334"/>
      <c r="O62" s="236"/>
      <c r="P62" s="236"/>
      <c r="Q62" s="242"/>
      <c r="R62" s="334"/>
      <c r="S62" s="242"/>
      <c r="T62" s="334"/>
      <c r="U62" s="236"/>
      <c r="V62" s="268"/>
    </row>
    <row r="63" spans="2:22" ht="15.75" customHeight="1">
      <c r="B63" s="114"/>
      <c r="C63" s="121"/>
      <c r="D63" s="334"/>
      <c r="E63" s="242"/>
      <c r="F63" s="334"/>
      <c r="G63" s="242"/>
      <c r="H63" s="334"/>
      <c r="I63" s="242"/>
      <c r="J63" s="334"/>
      <c r="K63" s="236"/>
      <c r="L63" s="236"/>
      <c r="M63" s="242"/>
      <c r="N63" s="334"/>
      <c r="O63" s="236"/>
      <c r="P63" s="236"/>
      <c r="Q63" s="242"/>
      <c r="R63" s="334"/>
      <c r="S63" s="242"/>
      <c r="T63" s="334"/>
      <c r="U63" s="236"/>
      <c r="V63" s="268"/>
    </row>
    <row r="64" spans="2:22" ht="15.75" customHeight="1">
      <c r="B64" s="114"/>
      <c r="C64" s="121"/>
      <c r="D64" s="334"/>
      <c r="E64" s="242"/>
      <c r="F64" s="334"/>
      <c r="G64" s="242"/>
      <c r="H64" s="334"/>
      <c r="I64" s="242"/>
      <c r="J64" s="334"/>
      <c r="K64" s="236"/>
      <c r="L64" s="236"/>
      <c r="M64" s="242"/>
      <c r="N64" s="334"/>
      <c r="O64" s="236"/>
      <c r="P64" s="236"/>
      <c r="Q64" s="242"/>
      <c r="R64" s="334"/>
      <c r="S64" s="242"/>
      <c r="T64" s="334"/>
      <c r="U64" s="236"/>
      <c r="V64" s="268"/>
    </row>
    <row r="65" spans="2:22" ht="15.75" customHeight="1">
      <c r="B65" s="114"/>
      <c r="C65" s="121"/>
      <c r="D65" s="334"/>
      <c r="E65" s="242"/>
      <c r="F65" s="334"/>
      <c r="G65" s="242"/>
      <c r="H65" s="334"/>
      <c r="I65" s="242"/>
      <c r="J65" s="334"/>
      <c r="K65" s="236"/>
      <c r="L65" s="236"/>
      <c r="M65" s="242"/>
      <c r="N65" s="334"/>
      <c r="O65" s="236"/>
      <c r="P65" s="236"/>
      <c r="Q65" s="242"/>
      <c r="R65" s="334"/>
      <c r="S65" s="242"/>
      <c r="T65" s="334"/>
      <c r="U65" s="236"/>
      <c r="V65" s="268"/>
    </row>
    <row r="66" spans="2:22" ht="15.75" customHeight="1">
      <c r="B66" s="114"/>
      <c r="C66" s="121"/>
      <c r="D66" s="334"/>
      <c r="E66" s="242"/>
      <c r="F66" s="334"/>
      <c r="G66" s="242"/>
      <c r="H66" s="334"/>
      <c r="I66" s="242"/>
      <c r="J66" s="334"/>
      <c r="K66" s="236"/>
      <c r="L66" s="236"/>
      <c r="M66" s="242"/>
      <c r="N66" s="334"/>
      <c r="O66" s="236"/>
      <c r="P66" s="236"/>
      <c r="Q66" s="242"/>
      <c r="R66" s="334"/>
      <c r="S66" s="242"/>
      <c r="T66" s="334"/>
      <c r="U66" s="236"/>
      <c r="V66" s="268"/>
    </row>
    <row r="67" spans="2:22" ht="15.75" customHeight="1">
      <c r="B67" s="114"/>
      <c r="C67" s="121"/>
      <c r="D67" s="334"/>
      <c r="E67" s="242"/>
      <c r="F67" s="334"/>
      <c r="G67" s="242"/>
      <c r="H67" s="334"/>
      <c r="I67" s="242"/>
      <c r="J67" s="334"/>
      <c r="K67" s="236"/>
      <c r="L67" s="236"/>
      <c r="M67" s="242"/>
      <c r="N67" s="334"/>
      <c r="O67" s="236"/>
      <c r="P67" s="236"/>
      <c r="Q67" s="242"/>
      <c r="R67" s="334"/>
      <c r="S67" s="242"/>
      <c r="T67" s="334"/>
      <c r="U67" s="236"/>
      <c r="V67" s="268"/>
    </row>
    <row r="68" spans="2:22" ht="15.75" customHeight="1">
      <c r="B68" s="114"/>
      <c r="C68" s="121"/>
      <c r="D68" s="334"/>
      <c r="E68" s="242"/>
      <c r="F68" s="334"/>
      <c r="G68" s="242"/>
      <c r="H68" s="334"/>
      <c r="I68" s="242"/>
      <c r="J68" s="334"/>
      <c r="K68" s="236"/>
      <c r="L68" s="236"/>
      <c r="M68" s="242"/>
      <c r="N68" s="334"/>
      <c r="O68" s="236"/>
      <c r="P68" s="236"/>
      <c r="Q68" s="242"/>
      <c r="R68" s="334"/>
      <c r="S68" s="242"/>
      <c r="T68" s="334"/>
      <c r="U68" s="236"/>
      <c r="V68" s="268"/>
    </row>
    <row r="69" spans="2:22" ht="15.75" customHeight="1">
      <c r="B69" s="114"/>
      <c r="C69" s="121"/>
      <c r="D69" s="334"/>
      <c r="E69" s="242"/>
      <c r="F69" s="334"/>
      <c r="G69" s="242"/>
      <c r="H69" s="334"/>
      <c r="I69" s="242"/>
      <c r="J69" s="334"/>
      <c r="K69" s="236"/>
      <c r="L69" s="236"/>
      <c r="M69" s="242"/>
      <c r="N69" s="334"/>
      <c r="O69" s="236"/>
      <c r="P69" s="236"/>
      <c r="Q69" s="242"/>
      <c r="R69" s="334"/>
      <c r="S69" s="242"/>
      <c r="T69" s="334"/>
      <c r="U69" s="236"/>
      <c r="V69" s="268"/>
    </row>
    <row r="70" spans="2:22" ht="15.75" customHeight="1">
      <c r="B70" s="114"/>
      <c r="C70" s="121"/>
      <c r="D70" s="334"/>
      <c r="E70" s="242"/>
      <c r="F70" s="334"/>
      <c r="G70" s="242"/>
      <c r="H70" s="334"/>
      <c r="I70" s="242"/>
      <c r="J70" s="334"/>
      <c r="K70" s="236"/>
      <c r="L70" s="236"/>
      <c r="M70" s="242"/>
      <c r="N70" s="334"/>
      <c r="O70" s="236"/>
      <c r="P70" s="236"/>
      <c r="Q70" s="242"/>
      <c r="R70" s="334"/>
      <c r="S70" s="242"/>
      <c r="T70" s="334"/>
      <c r="U70" s="236"/>
      <c r="V70" s="268"/>
    </row>
    <row r="71" spans="2:22" ht="15.75" customHeight="1">
      <c r="B71" s="114"/>
      <c r="C71" s="121"/>
      <c r="D71" s="334"/>
      <c r="E71" s="242"/>
      <c r="F71" s="334"/>
      <c r="G71" s="242"/>
      <c r="H71" s="334"/>
      <c r="I71" s="242"/>
      <c r="J71" s="334"/>
      <c r="K71" s="236"/>
      <c r="L71" s="236"/>
      <c r="M71" s="242"/>
      <c r="N71" s="334"/>
      <c r="O71" s="236"/>
      <c r="P71" s="236"/>
      <c r="Q71" s="242"/>
      <c r="R71" s="334"/>
      <c r="S71" s="242"/>
      <c r="T71" s="334"/>
      <c r="U71" s="236"/>
      <c r="V71" s="268"/>
    </row>
    <row r="72" spans="2:22" ht="15.75" customHeight="1">
      <c r="B72" s="114"/>
      <c r="C72" s="121"/>
      <c r="D72" s="334"/>
      <c r="E72" s="242"/>
      <c r="F72" s="334"/>
      <c r="G72" s="242"/>
      <c r="H72" s="334"/>
      <c r="I72" s="242"/>
      <c r="J72" s="334"/>
      <c r="K72" s="236"/>
      <c r="L72" s="236"/>
      <c r="M72" s="242"/>
      <c r="N72" s="334"/>
      <c r="O72" s="236"/>
      <c r="P72" s="236"/>
      <c r="Q72" s="242"/>
      <c r="R72" s="334"/>
      <c r="S72" s="242"/>
      <c r="T72" s="334"/>
      <c r="U72" s="236"/>
      <c r="V72" s="268"/>
    </row>
    <row r="73" spans="2:22" ht="15.75" customHeight="1">
      <c r="B73" s="114"/>
      <c r="C73" s="121"/>
      <c r="D73" s="334"/>
      <c r="E73" s="242"/>
      <c r="F73" s="334"/>
      <c r="G73" s="242"/>
      <c r="H73" s="334"/>
      <c r="I73" s="242"/>
      <c r="J73" s="334"/>
      <c r="K73" s="236"/>
      <c r="L73" s="236"/>
      <c r="M73" s="242"/>
      <c r="N73" s="334"/>
      <c r="O73" s="236"/>
      <c r="P73" s="236"/>
      <c r="Q73" s="242"/>
      <c r="R73" s="334"/>
      <c r="S73" s="242"/>
      <c r="T73" s="334"/>
      <c r="U73" s="236"/>
      <c r="V73" s="268"/>
    </row>
    <row r="74" spans="2:22" ht="15.75" customHeight="1">
      <c r="B74" s="114"/>
      <c r="C74" s="121"/>
      <c r="D74" s="334"/>
      <c r="E74" s="242"/>
      <c r="F74" s="334"/>
      <c r="G74" s="242"/>
      <c r="H74" s="334"/>
      <c r="I74" s="242"/>
      <c r="J74" s="334"/>
      <c r="K74" s="236"/>
      <c r="L74" s="236"/>
      <c r="M74" s="242"/>
      <c r="N74" s="334"/>
      <c r="O74" s="236"/>
      <c r="P74" s="236"/>
      <c r="Q74" s="242"/>
      <c r="R74" s="334"/>
      <c r="S74" s="242"/>
      <c r="T74" s="334"/>
      <c r="U74" s="236"/>
      <c r="V74" s="268"/>
    </row>
    <row r="75" spans="2:22" ht="15.75" customHeight="1">
      <c r="B75" s="114"/>
      <c r="C75" s="121"/>
      <c r="D75" s="334"/>
      <c r="E75" s="242"/>
      <c r="F75" s="334"/>
      <c r="G75" s="242"/>
      <c r="H75" s="334"/>
      <c r="I75" s="242"/>
      <c r="J75" s="334"/>
      <c r="K75" s="236"/>
      <c r="L75" s="236"/>
      <c r="M75" s="242"/>
      <c r="N75" s="334"/>
      <c r="O75" s="236"/>
      <c r="P75" s="236"/>
      <c r="Q75" s="242"/>
      <c r="R75" s="334"/>
      <c r="S75" s="242"/>
      <c r="T75" s="334"/>
      <c r="U75" s="236"/>
      <c r="V75" s="268"/>
    </row>
    <row r="76" spans="2:22" ht="15.75" customHeight="1">
      <c r="B76" s="114"/>
      <c r="C76" s="121"/>
      <c r="D76" s="334"/>
      <c r="E76" s="242"/>
      <c r="F76" s="334"/>
      <c r="G76" s="242"/>
      <c r="H76" s="334"/>
      <c r="I76" s="242"/>
      <c r="J76" s="334"/>
      <c r="K76" s="236"/>
      <c r="L76" s="236"/>
      <c r="M76" s="242"/>
      <c r="N76" s="334"/>
      <c r="O76" s="236"/>
      <c r="P76" s="236"/>
      <c r="Q76" s="242"/>
      <c r="R76" s="334"/>
      <c r="S76" s="242"/>
      <c r="T76" s="334"/>
      <c r="U76" s="236"/>
      <c r="V76" s="268"/>
    </row>
    <row r="77" spans="2:22" ht="15.75" customHeight="1">
      <c r="B77" s="114"/>
      <c r="C77" s="121"/>
      <c r="D77" s="334"/>
      <c r="E77" s="242"/>
      <c r="F77" s="334"/>
      <c r="G77" s="242"/>
      <c r="H77" s="334"/>
      <c r="I77" s="242"/>
      <c r="J77" s="334"/>
      <c r="K77" s="236"/>
      <c r="L77" s="236"/>
      <c r="M77" s="242"/>
      <c r="N77" s="334"/>
      <c r="O77" s="236"/>
      <c r="P77" s="236"/>
      <c r="Q77" s="242"/>
      <c r="R77" s="334"/>
      <c r="S77" s="242"/>
      <c r="T77" s="334"/>
      <c r="U77" s="236"/>
      <c r="V77" s="268"/>
    </row>
    <row r="78" spans="2:22" ht="15.75" customHeight="1">
      <c r="B78" s="114"/>
      <c r="C78" s="121"/>
      <c r="D78" s="334"/>
      <c r="E78" s="242"/>
      <c r="F78" s="334"/>
      <c r="G78" s="242"/>
      <c r="H78" s="334"/>
      <c r="I78" s="242"/>
      <c r="J78" s="334"/>
      <c r="K78" s="236"/>
      <c r="L78" s="236"/>
      <c r="M78" s="242"/>
      <c r="N78" s="334"/>
      <c r="O78" s="236"/>
      <c r="P78" s="236"/>
      <c r="Q78" s="242"/>
      <c r="R78" s="334"/>
      <c r="S78" s="242"/>
      <c r="T78" s="334"/>
      <c r="U78" s="236"/>
      <c r="V78" s="268"/>
    </row>
    <row r="79" spans="2:22" ht="15.75" customHeight="1">
      <c r="B79" s="114"/>
      <c r="C79" s="121"/>
      <c r="D79" s="334"/>
      <c r="E79" s="242"/>
      <c r="F79" s="334"/>
      <c r="G79" s="242"/>
      <c r="H79" s="334"/>
      <c r="I79" s="242"/>
      <c r="J79" s="334"/>
      <c r="K79" s="236"/>
      <c r="L79" s="236"/>
      <c r="M79" s="242"/>
      <c r="N79" s="334"/>
      <c r="O79" s="236"/>
      <c r="P79" s="236"/>
      <c r="Q79" s="242"/>
      <c r="R79" s="334"/>
      <c r="S79" s="242"/>
      <c r="T79" s="334"/>
      <c r="U79" s="236"/>
      <c r="V79" s="268"/>
    </row>
    <row r="80" spans="2:22" ht="15.75" customHeight="1">
      <c r="B80" s="114"/>
      <c r="C80" s="121"/>
      <c r="D80" s="334"/>
      <c r="E80" s="242"/>
      <c r="F80" s="334"/>
      <c r="G80" s="242"/>
      <c r="H80" s="334"/>
      <c r="I80" s="242"/>
      <c r="J80" s="334"/>
      <c r="K80" s="236"/>
      <c r="L80" s="236"/>
      <c r="M80" s="242"/>
      <c r="N80" s="334"/>
      <c r="O80" s="236"/>
      <c r="P80" s="236"/>
      <c r="Q80" s="242"/>
      <c r="R80" s="334"/>
      <c r="S80" s="242"/>
      <c r="T80" s="334"/>
      <c r="U80" s="236"/>
      <c r="V80" s="268"/>
    </row>
    <row r="81" spans="2:22" ht="15.75" customHeight="1">
      <c r="B81" s="114"/>
      <c r="C81" s="121"/>
      <c r="D81" s="334"/>
      <c r="E81" s="242"/>
      <c r="F81" s="334"/>
      <c r="G81" s="242"/>
      <c r="H81" s="334"/>
      <c r="I81" s="242"/>
      <c r="J81" s="334"/>
      <c r="K81" s="236"/>
      <c r="L81" s="236"/>
      <c r="M81" s="242"/>
      <c r="N81" s="334"/>
      <c r="O81" s="236"/>
      <c r="P81" s="236"/>
      <c r="Q81" s="242"/>
      <c r="R81" s="334"/>
      <c r="S81" s="242"/>
      <c r="T81" s="334"/>
      <c r="U81" s="236"/>
      <c r="V81" s="268"/>
    </row>
    <row r="82" spans="2:22" ht="15.75" customHeight="1">
      <c r="B82" s="114"/>
      <c r="C82" s="121"/>
      <c r="D82" s="334"/>
      <c r="E82" s="242"/>
      <c r="F82" s="334"/>
      <c r="G82" s="242"/>
      <c r="H82" s="334"/>
      <c r="I82" s="242"/>
      <c r="J82" s="334"/>
      <c r="K82" s="236"/>
      <c r="L82" s="236"/>
      <c r="M82" s="242"/>
      <c r="N82" s="334"/>
      <c r="O82" s="236"/>
      <c r="P82" s="236"/>
      <c r="Q82" s="242"/>
      <c r="R82" s="334"/>
      <c r="S82" s="242"/>
      <c r="T82" s="334"/>
      <c r="U82" s="236"/>
      <c r="V82" s="268"/>
    </row>
    <row r="83" spans="2:22" ht="15.75" customHeight="1">
      <c r="B83" s="114"/>
      <c r="C83" s="121"/>
      <c r="D83" s="334"/>
      <c r="E83" s="242"/>
      <c r="F83" s="334"/>
      <c r="G83" s="242"/>
      <c r="H83" s="334"/>
      <c r="I83" s="242"/>
      <c r="J83" s="334"/>
      <c r="K83" s="236"/>
      <c r="L83" s="236"/>
      <c r="M83" s="242"/>
      <c r="N83" s="334"/>
      <c r="O83" s="236"/>
      <c r="P83" s="236"/>
      <c r="Q83" s="242"/>
      <c r="R83" s="334"/>
      <c r="S83" s="242"/>
      <c r="T83" s="334"/>
      <c r="U83" s="236"/>
      <c r="V83" s="268"/>
    </row>
    <row r="84" spans="2:22" ht="15.75" customHeight="1">
      <c r="B84" s="114"/>
      <c r="C84" s="121"/>
      <c r="D84" s="334"/>
      <c r="E84" s="242"/>
      <c r="F84" s="334"/>
      <c r="G84" s="242"/>
      <c r="H84" s="334"/>
      <c r="I84" s="242"/>
      <c r="J84" s="334"/>
      <c r="K84" s="236"/>
      <c r="L84" s="236"/>
      <c r="M84" s="242"/>
      <c r="N84" s="334"/>
      <c r="O84" s="236"/>
      <c r="P84" s="236"/>
      <c r="Q84" s="242"/>
      <c r="R84" s="334"/>
      <c r="S84" s="242"/>
      <c r="T84" s="334"/>
      <c r="U84" s="236"/>
      <c r="V84" s="268"/>
    </row>
    <row r="85" spans="2:22" ht="15.75" customHeight="1">
      <c r="B85" s="114"/>
      <c r="C85" s="121"/>
      <c r="D85" s="334"/>
      <c r="E85" s="242"/>
      <c r="F85" s="334"/>
      <c r="G85" s="242"/>
      <c r="H85" s="334"/>
      <c r="I85" s="242"/>
      <c r="J85" s="334"/>
      <c r="K85" s="236"/>
      <c r="L85" s="236"/>
      <c r="M85" s="242"/>
      <c r="N85" s="334"/>
      <c r="O85" s="236"/>
      <c r="P85" s="236"/>
      <c r="Q85" s="242"/>
      <c r="R85" s="334"/>
      <c r="S85" s="242"/>
      <c r="T85" s="334"/>
      <c r="U85" s="236"/>
      <c r="V85" s="268"/>
    </row>
    <row r="86" spans="2:22" ht="15.75" customHeight="1">
      <c r="B86" s="114"/>
      <c r="C86" s="121"/>
      <c r="D86" s="334"/>
      <c r="E86" s="242"/>
      <c r="F86" s="334"/>
      <c r="G86" s="242"/>
      <c r="H86" s="334"/>
      <c r="I86" s="242"/>
      <c r="J86" s="334"/>
      <c r="K86" s="236"/>
      <c r="L86" s="236"/>
      <c r="M86" s="242"/>
      <c r="N86" s="334"/>
      <c r="O86" s="236"/>
      <c r="P86" s="236"/>
      <c r="Q86" s="242"/>
      <c r="R86" s="334"/>
      <c r="S86" s="242"/>
      <c r="T86" s="334"/>
      <c r="U86" s="236"/>
      <c r="V86" s="268"/>
    </row>
    <row r="87" spans="2:22" ht="15.75" customHeight="1">
      <c r="B87" s="114"/>
      <c r="C87" s="121"/>
      <c r="D87" s="334"/>
      <c r="E87" s="242"/>
      <c r="F87" s="334"/>
      <c r="G87" s="242"/>
      <c r="H87" s="334"/>
      <c r="I87" s="242"/>
      <c r="J87" s="334"/>
      <c r="K87" s="236"/>
      <c r="L87" s="236"/>
      <c r="M87" s="242"/>
      <c r="N87" s="334"/>
      <c r="O87" s="236"/>
      <c r="P87" s="236"/>
      <c r="Q87" s="242"/>
      <c r="R87" s="334"/>
      <c r="S87" s="242"/>
      <c r="T87" s="334"/>
      <c r="U87" s="236"/>
      <c r="V87" s="268"/>
    </row>
    <row r="88" spans="2:22" ht="15.75" customHeight="1">
      <c r="B88" s="114"/>
      <c r="C88" s="121"/>
      <c r="D88" s="334"/>
      <c r="E88" s="242"/>
      <c r="F88" s="334"/>
      <c r="G88" s="242"/>
      <c r="H88" s="334"/>
      <c r="I88" s="242"/>
      <c r="J88" s="334"/>
      <c r="K88" s="236"/>
      <c r="L88" s="236"/>
      <c r="M88" s="242"/>
      <c r="N88" s="334"/>
      <c r="O88" s="236"/>
      <c r="P88" s="236"/>
      <c r="Q88" s="242"/>
      <c r="R88" s="334"/>
      <c r="S88" s="242"/>
      <c r="T88" s="334"/>
      <c r="U88" s="236"/>
      <c r="V88" s="268"/>
    </row>
    <row r="89" spans="2:22" ht="15.75" customHeight="1">
      <c r="B89" s="114"/>
      <c r="C89" s="121"/>
      <c r="D89" s="334"/>
      <c r="E89" s="242"/>
      <c r="F89" s="334"/>
      <c r="G89" s="242"/>
      <c r="H89" s="334"/>
      <c r="I89" s="242"/>
      <c r="J89" s="334"/>
      <c r="K89" s="236"/>
      <c r="L89" s="236"/>
      <c r="M89" s="242"/>
      <c r="N89" s="334"/>
      <c r="O89" s="236"/>
      <c r="P89" s="236"/>
      <c r="Q89" s="242"/>
      <c r="R89" s="334"/>
      <c r="S89" s="242"/>
      <c r="T89" s="334"/>
      <c r="U89" s="236"/>
      <c r="V89" s="268"/>
    </row>
    <row r="90" spans="2:22" ht="15.75" customHeight="1">
      <c r="B90" s="114"/>
      <c r="C90" s="121"/>
      <c r="D90" s="334"/>
      <c r="E90" s="242"/>
      <c r="F90" s="334"/>
      <c r="G90" s="242"/>
      <c r="H90" s="334"/>
      <c r="I90" s="242"/>
      <c r="J90" s="334"/>
      <c r="K90" s="236"/>
      <c r="L90" s="236"/>
      <c r="M90" s="242"/>
      <c r="N90" s="334"/>
      <c r="O90" s="236"/>
      <c r="P90" s="236"/>
      <c r="Q90" s="242"/>
      <c r="R90" s="334"/>
      <c r="S90" s="242"/>
      <c r="T90" s="334"/>
      <c r="U90" s="236"/>
      <c r="V90" s="268"/>
    </row>
    <row r="91" spans="2:22" ht="15.75" customHeight="1">
      <c r="B91" s="114"/>
      <c r="C91" s="121"/>
      <c r="D91" s="334"/>
      <c r="E91" s="242"/>
      <c r="F91" s="334"/>
      <c r="G91" s="242"/>
      <c r="H91" s="334"/>
      <c r="I91" s="242"/>
      <c r="J91" s="334"/>
      <c r="K91" s="236"/>
      <c r="L91" s="236"/>
      <c r="M91" s="242"/>
      <c r="N91" s="334"/>
      <c r="O91" s="236"/>
      <c r="P91" s="236"/>
      <c r="Q91" s="242"/>
      <c r="R91" s="334"/>
      <c r="S91" s="242"/>
      <c r="T91" s="334"/>
      <c r="U91" s="236"/>
      <c r="V91" s="268"/>
    </row>
    <row r="92" spans="2:22" ht="15.75" customHeight="1">
      <c r="B92" s="114"/>
      <c r="C92" s="121"/>
      <c r="D92" s="334"/>
      <c r="E92" s="242"/>
      <c r="F92" s="334"/>
      <c r="G92" s="242"/>
      <c r="H92" s="334"/>
      <c r="I92" s="242"/>
      <c r="J92" s="334"/>
      <c r="K92" s="236"/>
      <c r="L92" s="236"/>
      <c r="M92" s="242"/>
      <c r="N92" s="334"/>
      <c r="O92" s="236"/>
      <c r="P92" s="236"/>
      <c r="Q92" s="242"/>
      <c r="R92" s="334"/>
      <c r="S92" s="242"/>
      <c r="T92" s="334"/>
      <c r="U92" s="236"/>
      <c r="V92" s="268"/>
    </row>
    <row r="93" spans="2:22" ht="15.75" customHeight="1">
      <c r="B93" s="114"/>
      <c r="C93" s="121"/>
      <c r="D93" s="334"/>
      <c r="E93" s="242"/>
      <c r="F93" s="334"/>
      <c r="G93" s="242"/>
      <c r="H93" s="334"/>
      <c r="I93" s="242"/>
      <c r="J93" s="334"/>
      <c r="K93" s="236"/>
      <c r="L93" s="236"/>
      <c r="M93" s="242"/>
      <c r="N93" s="334"/>
      <c r="O93" s="236"/>
      <c r="P93" s="236"/>
      <c r="Q93" s="242"/>
      <c r="R93" s="334"/>
      <c r="S93" s="242"/>
      <c r="T93" s="334"/>
      <c r="U93" s="236"/>
      <c r="V93" s="268"/>
    </row>
    <row r="94" spans="2:22" ht="15.75" customHeight="1">
      <c r="B94" s="114"/>
      <c r="C94" s="121"/>
      <c r="D94" s="334"/>
      <c r="E94" s="242"/>
      <c r="F94" s="334"/>
      <c r="G94" s="242"/>
      <c r="H94" s="334"/>
      <c r="I94" s="242"/>
      <c r="J94" s="334"/>
      <c r="K94" s="236"/>
      <c r="L94" s="236"/>
      <c r="M94" s="242"/>
      <c r="N94" s="334"/>
      <c r="O94" s="236"/>
      <c r="P94" s="236"/>
      <c r="Q94" s="242"/>
      <c r="R94" s="334"/>
      <c r="S94" s="242"/>
      <c r="T94" s="334"/>
      <c r="U94" s="236"/>
      <c r="V94" s="268"/>
    </row>
    <row r="95" spans="2:22" ht="15.75" customHeight="1">
      <c r="B95" s="114"/>
      <c r="C95" s="121"/>
      <c r="D95" s="334"/>
      <c r="E95" s="242"/>
      <c r="F95" s="334"/>
      <c r="G95" s="242"/>
      <c r="H95" s="334"/>
      <c r="I95" s="242"/>
      <c r="J95" s="334"/>
      <c r="K95" s="236"/>
      <c r="L95" s="236"/>
      <c r="M95" s="242"/>
      <c r="N95" s="334"/>
      <c r="O95" s="236"/>
      <c r="P95" s="236"/>
      <c r="Q95" s="242"/>
      <c r="R95" s="334"/>
      <c r="S95" s="242"/>
      <c r="T95" s="334"/>
      <c r="U95" s="236"/>
      <c r="V95" s="268"/>
    </row>
    <row r="96" spans="2:22" ht="15.75" customHeight="1">
      <c r="B96" s="114"/>
      <c r="C96" s="121"/>
      <c r="D96" s="334"/>
      <c r="E96" s="242"/>
      <c r="F96" s="334"/>
      <c r="G96" s="242"/>
      <c r="H96" s="334"/>
      <c r="I96" s="242"/>
      <c r="J96" s="334"/>
      <c r="K96" s="236"/>
      <c r="L96" s="236"/>
      <c r="M96" s="242"/>
      <c r="N96" s="334"/>
      <c r="O96" s="236"/>
      <c r="P96" s="236"/>
      <c r="Q96" s="242"/>
      <c r="R96" s="334"/>
      <c r="S96" s="242"/>
      <c r="T96" s="334"/>
      <c r="U96" s="236"/>
      <c r="V96" s="268"/>
    </row>
    <row r="97" spans="2:22" ht="15.75" customHeight="1">
      <c r="B97" s="114"/>
      <c r="C97" s="121"/>
      <c r="D97" s="334"/>
      <c r="E97" s="242"/>
      <c r="F97" s="334"/>
      <c r="G97" s="242"/>
      <c r="H97" s="334"/>
      <c r="I97" s="242"/>
      <c r="J97" s="334"/>
      <c r="K97" s="236"/>
      <c r="L97" s="236"/>
      <c r="M97" s="242"/>
      <c r="N97" s="334"/>
      <c r="O97" s="236"/>
      <c r="P97" s="236"/>
      <c r="Q97" s="242"/>
      <c r="R97" s="334"/>
      <c r="S97" s="242"/>
      <c r="T97" s="334"/>
      <c r="U97" s="236"/>
      <c r="V97" s="268"/>
    </row>
    <row r="98" spans="2:22" ht="15.75" customHeight="1">
      <c r="B98" s="114"/>
      <c r="C98" s="121"/>
      <c r="D98" s="334"/>
      <c r="E98" s="242"/>
      <c r="F98" s="334"/>
      <c r="G98" s="242"/>
      <c r="H98" s="334"/>
      <c r="I98" s="242"/>
      <c r="J98" s="334"/>
      <c r="K98" s="236"/>
      <c r="L98" s="236"/>
      <c r="M98" s="242"/>
      <c r="N98" s="334"/>
      <c r="O98" s="236"/>
      <c r="P98" s="236"/>
      <c r="Q98" s="242"/>
      <c r="R98" s="334"/>
      <c r="S98" s="242"/>
      <c r="T98" s="334"/>
      <c r="U98" s="236"/>
      <c r="V98" s="268"/>
    </row>
    <row r="99" spans="2:22" ht="15.75" customHeight="1">
      <c r="B99" s="114"/>
      <c r="C99" s="121"/>
      <c r="D99" s="334"/>
      <c r="E99" s="242"/>
      <c r="F99" s="334"/>
      <c r="G99" s="242"/>
      <c r="H99" s="334"/>
      <c r="I99" s="242"/>
      <c r="J99" s="334"/>
      <c r="K99" s="236"/>
      <c r="L99" s="236"/>
      <c r="M99" s="242"/>
      <c r="N99" s="334"/>
      <c r="O99" s="236"/>
      <c r="P99" s="236"/>
      <c r="Q99" s="242"/>
      <c r="R99" s="334"/>
      <c r="S99" s="242"/>
      <c r="T99" s="334"/>
      <c r="U99" s="236"/>
      <c r="V99" s="268"/>
    </row>
    <row r="100" spans="2:22" ht="15.75" customHeight="1">
      <c r="B100" s="114"/>
      <c r="C100" s="121"/>
      <c r="D100" s="334"/>
      <c r="E100" s="242"/>
      <c r="F100" s="334"/>
      <c r="G100" s="242"/>
      <c r="H100" s="334"/>
      <c r="I100" s="242"/>
      <c r="J100" s="334"/>
      <c r="K100" s="236"/>
      <c r="L100" s="236"/>
      <c r="M100" s="242"/>
      <c r="N100" s="334"/>
      <c r="O100" s="236"/>
      <c r="P100" s="236"/>
      <c r="Q100" s="242"/>
      <c r="R100" s="334"/>
      <c r="S100" s="242"/>
      <c r="T100" s="334"/>
      <c r="U100" s="236"/>
      <c r="V100" s="268"/>
    </row>
    <row r="101" spans="2:22" ht="15.75" customHeight="1">
      <c r="B101" s="114"/>
      <c r="C101" s="121"/>
      <c r="D101" s="334"/>
      <c r="E101" s="242"/>
      <c r="F101" s="334"/>
      <c r="G101" s="242"/>
      <c r="H101" s="334"/>
      <c r="I101" s="242"/>
      <c r="J101" s="334"/>
      <c r="K101" s="236"/>
      <c r="L101" s="236"/>
      <c r="M101" s="242"/>
      <c r="N101" s="334"/>
      <c r="O101" s="236"/>
      <c r="P101" s="236"/>
      <c r="Q101" s="242"/>
      <c r="R101" s="334"/>
      <c r="S101" s="242"/>
      <c r="T101" s="334"/>
      <c r="U101" s="236"/>
      <c r="V101" s="268"/>
    </row>
    <row r="102" spans="2:22" ht="15.75" customHeight="1">
      <c r="B102" s="114"/>
      <c r="C102" s="121"/>
      <c r="D102" s="334"/>
      <c r="E102" s="242"/>
      <c r="F102" s="334"/>
      <c r="G102" s="242"/>
      <c r="H102" s="334"/>
      <c r="I102" s="242"/>
      <c r="J102" s="334"/>
      <c r="K102" s="236"/>
      <c r="L102" s="236"/>
      <c r="M102" s="242"/>
      <c r="N102" s="334"/>
      <c r="O102" s="236"/>
      <c r="P102" s="236"/>
      <c r="Q102" s="242"/>
      <c r="R102" s="334"/>
      <c r="S102" s="242"/>
      <c r="T102" s="334"/>
      <c r="U102" s="236"/>
      <c r="V102" s="268"/>
    </row>
    <row r="103" spans="2:22" ht="15.75" customHeight="1" thickBot="1">
      <c r="B103" s="75"/>
      <c r="V103" s="111"/>
    </row>
    <row r="104" spans="2:22" ht="19.5" customHeight="1">
      <c r="B104" s="630" t="s">
        <v>254</v>
      </c>
      <c r="C104" s="639" t="s">
        <v>255</v>
      </c>
      <c r="D104" s="206"/>
      <c r="E104" s="206"/>
      <c r="F104" s="206"/>
      <c r="G104" s="206"/>
      <c r="H104" s="206"/>
      <c r="I104" s="206"/>
      <c r="J104" s="206"/>
      <c r="K104" s="206"/>
      <c r="L104" s="206"/>
      <c r="M104" s="206"/>
      <c r="N104" s="206"/>
      <c r="O104" s="206"/>
      <c r="P104" s="206"/>
      <c r="Q104" s="206"/>
      <c r="R104" s="206"/>
      <c r="S104" s="206"/>
      <c r="T104" s="206"/>
      <c r="U104" s="206"/>
      <c r="V104" s="207"/>
    </row>
    <row r="105" spans="2:22" ht="18" customHeight="1">
      <c r="B105" s="201"/>
      <c r="C105" s="703" t="s">
        <v>358</v>
      </c>
      <c r="D105" s="642" t="str">
        <f>AOR_Name</f>
        <v>Quincy Tippe</v>
      </c>
      <c r="E105" s="259"/>
      <c r="F105" s="259"/>
      <c r="G105" s="259"/>
      <c r="H105" s="259"/>
      <c r="I105" s="259"/>
      <c r="J105" s="259"/>
      <c r="K105" s="259"/>
      <c r="L105" s="260"/>
      <c r="M105" s="464" t="s">
        <v>257</v>
      </c>
      <c r="N105" s="643"/>
      <c r="O105" s="643"/>
      <c r="P105" s="643"/>
      <c r="Q105" s="698" t="str">
        <f>Tel_no</f>
        <v>123-456-7890 ext 1</v>
      </c>
      <c r="R105" s="259"/>
      <c r="S105" s="259"/>
      <c r="T105" s="259"/>
      <c r="U105" s="259"/>
      <c r="V105" s="321"/>
    </row>
    <row r="106" spans="2:22" ht="28.5" customHeight="1">
      <c r="B106" s="201"/>
      <c r="C106" s="704"/>
      <c r="D106" s="263"/>
      <c r="E106" s="264"/>
      <c r="F106" s="264"/>
      <c r="G106" s="264"/>
      <c r="H106" s="264"/>
      <c r="I106" s="264"/>
      <c r="J106" s="264"/>
      <c r="K106" s="264"/>
      <c r="L106" s="265"/>
      <c r="M106" s="644"/>
      <c r="N106" s="645"/>
      <c r="O106" s="645"/>
      <c r="P106" s="645"/>
      <c r="Q106" s="263"/>
      <c r="R106" s="264"/>
      <c r="S106" s="264"/>
      <c r="T106" s="264"/>
      <c r="U106" s="264"/>
      <c r="V106" s="439"/>
    </row>
    <row r="107" spans="2:22" ht="15" customHeight="1">
      <c r="B107" s="201"/>
      <c r="C107" s="699" t="s">
        <v>260</v>
      </c>
      <c r="D107" s="646"/>
      <c r="E107" s="215"/>
      <c r="F107" s="215"/>
      <c r="G107" s="215"/>
      <c r="H107" s="215"/>
      <c r="I107" s="215"/>
      <c r="J107" s="215"/>
      <c r="K107" s="215"/>
      <c r="L107" s="342"/>
      <c r="M107" s="464" t="s">
        <v>261</v>
      </c>
      <c r="N107" s="643"/>
      <c r="O107" s="643"/>
      <c r="P107" s="643"/>
      <c r="Q107" s="698" t="str">
        <f>Email</f>
        <v>Q.Tippe@RA.org</v>
      </c>
      <c r="R107" s="259"/>
      <c r="S107" s="259"/>
      <c r="T107" s="259"/>
      <c r="U107" s="259"/>
      <c r="V107" s="321"/>
    </row>
    <row r="108" spans="2:22" ht="16.5" customHeight="1">
      <c r="B108" s="201"/>
      <c r="C108" s="700"/>
      <c r="D108" s="217"/>
      <c r="E108" s="218"/>
      <c r="F108" s="218"/>
      <c r="G108" s="218"/>
      <c r="H108" s="218"/>
      <c r="I108" s="218"/>
      <c r="J108" s="218"/>
      <c r="K108" s="218"/>
      <c r="L108" s="349"/>
      <c r="M108" s="644"/>
      <c r="N108" s="645"/>
      <c r="O108" s="645"/>
      <c r="P108" s="645"/>
      <c r="Q108" s="263"/>
      <c r="R108" s="264"/>
      <c r="S108" s="264"/>
      <c r="T108" s="264"/>
      <c r="U108" s="264"/>
      <c r="V108" s="439"/>
    </row>
    <row r="109" spans="2:22" ht="15" customHeight="1">
      <c r="B109" s="201"/>
      <c r="C109" s="700"/>
      <c r="D109" s="217"/>
      <c r="E109" s="218"/>
      <c r="F109" s="218"/>
      <c r="G109" s="218"/>
      <c r="H109" s="218"/>
      <c r="I109" s="218"/>
      <c r="J109" s="218"/>
      <c r="K109" s="218"/>
      <c r="L109" s="349"/>
      <c r="M109" s="464" t="s">
        <v>264</v>
      </c>
      <c r="N109" s="643"/>
      <c r="O109" s="643"/>
      <c r="P109" s="647"/>
      <c r="Q109" s="702">
        <f>Certification_Date</f>
        <v>46848</v>
      </c>
      <c r="R109" s="259"/>
      <c r="S109" s="259"/>
      <c r="T109" s="259"/>
      <c r="U109" s="259"/>
      <c r="V109" s="321"/>
    </row>
    <row r="110" spans="2:22" ht="15.75" customHeight="1" thickBot="1">
      <c r="B110" s="202"/>
      <c r="C110" s="701"/>
      <c r="D110" s="363"/>
      <c r="E110" s="351"/>
      <c r="F110" s="351"/>
      <c r="G110" s="351"/>
      <c r="H110" s="351"/>
      <c r="I110" s="351"/>
      <c r="J110" s="351"/>
      <c r="K110" s="351"/>
      <c r="L110" s="352"/>
      <c r="M110" s="648"/>
      <c r="N110" s="649"/>
      <c r="O110" s="649"/>
      <c r="P110" s="650"/>
      <c r="Q110" s="652"/>
      <c r="R110" s="233"/>
      <c r="S110" s="233"/>
      <c r="T110" s="233"/>
      <c r="U110" s="233"/>
      <c r="V110" s="234"/>
    </row>
    <row r="111" spans="2:22" ht="15.75" customHeight="1"/>
    <row r="112" spans="2:22" ht="15.75" customHeight="1"/>
    <row r="113" s="22" customFormat="1" ht="15.75" customHeight="1"/>
    <row r="114" s="22" customFormat="1" ht="15.75" customHeight="1"/>
    <row r="115" s="22" customFormat="1" ht="15.75" customHeight="1"/>
    <row r="116" s="22" customFormat="1" ht="15.75" customHeight="1"/>
    <row r="117" s="22" customFormat="1" ht="15.75" customHeight="1"/>
    <row r="118" s="22" customFormat="1" ht="15.75" customHeight="1"/>
    <row r="119" s="22" customFormat="1" ht="15.75" customHeight="1"/>
    <row r="120" s="22" customFormat="1" ht="15.75" customHeight="1"/>
    <row r="121" s="22" customFormat="1" ht="15.75" customHeight="1"/>
    <row r="122" s="22" customFormat="1" ht="15.75" customHeight="1"/>
    <row r="123" s="22" customFormat="1" ht="15.75" customHeight="1"/>
    <row r="124" s="22" customFormat="1" ht="15.75" customHeight="1"/>
    <row r="125" s="22" customFormat="1" ht="15.75" customHeight="1"/>
    <row r="126" s="22" customFormat="1" ht="15.75" customHeight="1"/>
    <row r="127" s="22" customFormat="1" ht="15.75" customHeight="1"/>
    <row r="128" s="22" customFormat="1" ht="15.75" customHeight="1"/>
    <row r="129" s="22" customFormat="1" ht="15.75" customHeight="1"/>
    <row r="130" s="22" customFormat="1" ht="15.75" customHeight="1"/>
    <row r="131" s="22" customFormat="1" ht="15.75" customHeight="1"/>
    <row r="132" s="22" customFormat="1" ht="15.75" customHeight="1"/>
    <row r="133" s="22" customFormat="1" ht="15.75" customHeight="1"/>
    <row r="134" s="22" customFormat="1" ht="15.75" customHeight="1"/>
    <row r="135" s="22" customFormat="1" ht="15.75" customHeight="1"/>
    <row r="136" s="22" customFormat="1" ht="15.75" customHeight="1"/>
    <row r="137" s="22" customFormat="1" ht="15.75" customHeight="1"/>
    <row r="138" s="22" customFormat="1" ht="15.75" customHeight="1"/>
    <row r="139" s="22" customFormat="1" ht="15.75" customHeight="1"/>
    <row r="140" s="22" customFormat="1" ht="15.75" customHeight="1"/>
    <row r="141" s="22" customFormat="1" ht="15.75" customHeight="1"/>
    <row r="142" s="22" customFormat="1" ht="15.75" customHeight="1"/>
    <row r="143" s="22" customFormat="1" ht="15.75" customHeight="1"/>
    <row r="144" s="22" customFormat="1" ht="15.75" customHeight="1"/>
    <row r="145" s="22" customFormat="1" ht="15.75" customHeight="1"/>
    <row r="146" s="22" customFormat="1" ht="15.75" customHeight="1"/>
    <row r="147" s="22" customFormat="1" ht="15.75" customHeight="1"/>
    <row r="148" s="22" customFormat="1" ht="15.75" customHeight="1"/>
    <row r="149" s="22" customFormat="1" ht="15.75" customHeight="1"/>
    <row r="150" s="22" customFormat="1" ht="15.75" customHeight="1"/>
    <row r="151" s="22" customFormat="1" ht="15.75" customHeight="1"/>
    <row r="152" s="22" customFormat="1" ht="15.75" customHeight="1"/>
    <row r="153" s="22" customFormat="1" ht="15.75" customHeight="1"/>
    <row r="154" s="22" customFormat="1" ht="15.75" customHeight="1"/>
    <row r="155" s="22" customFormat="1" ht="15.75" customHeight="1"/>
    <row r="156" s="22" customFormat="1" ht="15.75" customHeight="1"/>
    <row r="157" s="22" customFormat="1" ht="15.75" customHeight="1"/>
    <row r="158" s="22" customFormat="1" ht="15.75" customHeight="1"/>
    <row r="159" s="22" customFormat="1" ht="15.75" customHeight="1"/>
    <row r="160" s="22" customFormat="1" ht="15.75" customHeight="1"/>
    <row r="161" s="22" customFormat="1" ht="15.75" customHeight="1"/>
    <row r="162" s="22" customFormat="1" ht="15.75" customHeight="1"/>
    <row r="163" s="22" customFormat="1" ht="15.75" customHeight="1"/>
    <row r="164" s="22" customFormat="1" ht="15.75" customHeight="1"/>
    <row r="165" s="22" customFormat="1" ht="15.75" customHeight="1"/>
    <row r="166" s="22" customFormat="1" ht="15.75" customHeight="1"/>
    <row r="167" s="22" customFormat="1" ht="15.75" customHeight="1"/>
    <row r="168" s="22" customFormat="1" ht="15.75" customHeight="1"/>
    <row r="169" s="22" customFormat="1" ht="15.75" customHeight="1"/>
    <row r="170" s="22" customFormat="1" ht="15.75" customHeight="1"/>
    <row r="171" s="22" customFormat="1" ht="15.75" customHeight="1"/>
    <row r="172" s="22" customFormat="1" ht="15.75" customHeight="1"/>
    <row r="173" s="22" customFormat="1" ht="15.75" customHeight="1"/>
    <row r="174" s="22" customFormat="1" ht="15.75" customHeight="1"/>
    <row r="175" s="22" customFormat="1" ht="15.75" customHeight="1"/>
    <row r="176" s="22" customFormat="1" ht="15.75" customHeight="1"/>
    <row r="177" s="22" customFormat="1" ht="15.75" customHeight="1"/>
    <row r="178" s="22" customFormat="1" ht="15.75" customHeight="1"/>
    <row r="179" s="22" customFormat="1" ht="15.75" customHeight="1"/>
    <row r="180" s="22" customFormat="1" ht="15.75" customHeight="1"/>
    <row r="181" s="22" customFormat="1" ht="15.75" customHeight="1"/>
    <row r="182" s="22" customFormat="1" ht="15.75" customHeight="1"/>
    <row r="183" s="22" customFormat="1" ht="15.75" customHeight="1"/>
    <row r="184" s="22" customFormat="1" ht="15.75" customHeight="1"/>
    <row r="185" s="22" customFormat="1" ht="15.75" customHeight="1"/>
    <row r="186" s="22" customFormat="1" ht="15.75" customHeight="1"/>
    <row r="187" s="22" customFormat="1" ht="15.75" customHeight="1"/>
    <row r="188" s="22" customFormat="1" ht="15.75" customHeight="1"/>
    <row r="189" s="22" customFormat="1" ht="15.75" customHeight="1"/>
    <row r="190" s="22" customFormat="1" ht="15.75" customHeight="1"/>
    <row r="191" s="22" customFormat="1" ht="15.75" customHeight="1"/>
    <row r="192" s="22" customFormat="1" ht="15.75" customHeight="1"/>
    <row r="193" s="22" customFormat="1" ht="15.75" customHeight="1"/>
    <row r="194" s="22" customFormat="1" ht="15.75" customHeight="1"/>
    <row r="195" s="22" customFormat="1" ht="15.75" customHeight="1"/>
    <row r="196" s="22" customFormat="1" ht="15.75" customHeight="1"/>
    <row r="197" s="22" customFormat="1" ht="15.75" customHeight="1"/>
    <row r="198" s="22" customFormat="1" ht="15.75" customHeight="1"/>
    <row r="199" s="22" customFormat="1" ht="15.75" customHeight="1"/>
    <row r="200" s="22" customFormat="1" ht="15.75" customHeight="1"/>
    <row r="201" s="22" customFormat="1" ht="15.75" customHeight="1"/>
    <row r="202" s="22" customFormat="1" ht="15.75" customHeight="1"/>
    <row r="203" s="22" customFormat="1" ht="15.75" customHeight="1"/>
    <row r="204" s="22" customFormat="1" ht="15.75" customHeight="1"/>
    <row r="205" s="22" customFormat="1" ht="15.75" customHeight="1"/>
    <row r="206" s="22" customFormat="1" ht="15.75" customHeight="1"/>
    <row r="207" s="22" customFormat="1" ht="15.75" customHeight="1"/>
    <row r="208" s="22" customFormat="1" ht="15.75" customHeight="1"/>
    <row r="209" s="22" customFormat="1" ht="15.75" customHeight="1"/>
    <row r="210" s="22" customFormat="1" ht="15.75" customHeight="1"/>
    <row r="211" s="22" customFormat="1" ht="15.75" customHeight="1"/>
    <row r="212" s="22" customFormat="1" ht="15.75" customHeight="1"/>
    <row r="213" s="22" customFormat="1" ht="15.75" customHeight="1"/>
    <row r="214" s="22" customFormat="1" ht="15.75" customHeight="1"/>
    <row r="215" s="22" customFormat="1" ht="15.75" customHeight="1"/>
    <row r="216" s="22" customFormat="1" ht="15.75" customHeight="1"/>
    <row r="217" s="22" customFormat="1" ht="15.75" customHeight="1"/>
    <row r="218" s="22" customFormat="1" ht="15.75" customHeight="1"/>
    <row r="219" s="22" customFormat="1" ht="15.75" customHeight="1"/>
    <row r="220" s="22" customFormat="1" ht="15.75" customHeight="1"/>
    <row r="221" s="22" customFormat="1" ht="15.75" customHeight="1"/>
    <row r="222" s="22" customFormat="1" ht="15.75" customHeight="1"/>
    <row r="223" s="22" customFormat="1" ht="15.75" customHeight="1"/>
    <row r="224" s="22" customFormat="1" ht="15.75" customHeight="1"/>
    <row r="225" s="22" customFormat="1" ht="15.75" customHeight="1"/>
    <row r="226" s="22" customFormat="1" ht="15.75" customHeight="1"/>
    <row r="227" s="22" customFormat="1" ht="15.75" customHeight="1"/>
    <row r="228" s="22" customFormat="1" ht="15.75" customHeight="1"/>
    <row r="229" s="22" customFormat="1" ht="15.75" customHeight="1"/>
    <row r="230" s="22" customFormat="1" ht="15.75" customHeight="1"/>
    <row r="231" s="22" customFormat="1" ht="15.75" customHeight="1"/>
    <row r="232" s="22" customFormat="1" ht="15.75" customHeight="1"/>
    <row r="233" s="22" customFormat="1" ht="15.75" customHeight="1"/>
    <row r="234" s="22" customFormat="1" ht="15.75" customHeight="1"/>
    <row r="235" s="22" customFormat="1" ht="15.75" customHeight="1"/>
    <row r="236" s="22" customFormat="1" ht="15.75" customHeight="1"/>
    <row r="237" s="22" customFormat="1" ht="15.75" customHeight="1"/>
    <row r="238" s="22" customFormat="1" ht="15.75" customHeight="1"/>
    <row r="239" s="22" customFormat="1" ht="15.75" customHeight="1"/>
    <row r="240" s="22" customFormat="1" ht="15.75" customHeight="1"/>
    <row r="241" s="22" customFormat="1" ht="15.75" customHeight="1"/>
    <row r="242" s="22" customFormat="1" ht="15.75" customHeight="1"/>
    <row r="243" s="22" customFormat="1" ht="15.75" customHeight="1"/>
    <row r="244" s="22" customFormat="1" ht="15.75" customHeight="1"/>
    <row r="245" s="22" customFormat="1" ht="15.75" customHeight="1"/>
    <row r="246" s="22" customFormat="1" ht="15.75" customHeight="1"/>
    <row r="247" s="22" customFormat="1" ht="15.75" customHeight="1"/>
    <row r="248" s="22" customFormat="1" ht="15.75" customHeight="1"/>
    <row r="249" s="22" customFormat="1" ht="15.75" customHeight="1"/>
    <row r="250" s="22" customFormat="1" ht="15.75" customHeight="1"/>
    <row r="251" s="22" customFormat="1" ht="15.75" customHeight="1"/>
    <row r="252" s="22" customFormat="1" ht="15.75" customHeight="1"/>
    <row r="253" s="22" customFormat="1" ht="15.75" customHeight="1"/>
    <row r="254" s="22" customFormat="1" ht="15.75" customHeight="1"/>
    <row r="255" s="22" customFormat="1" ht="15.75" customHeight="1"/>
    <row r="256" s="22" customFormat="1" ht="15.75" customHeight="1"/>
    <row r="257" s="22" customFormat="1" ht="15.75" customHeight="1"/>
    <row r="258" s="22" customFormat="1" ht="15.75" customHeight="1"/>
    <row r="259" s="22" customFormat="1" ht="15.75" customHeight="1"/>
    <row r="260" s="22" customFormat="1" ht="15.75" customHeight="1"/>
    <row r="261" s="22" customFormat="1" ht="15.75" customHeight="1"/>
    <row r="262" s="22" customFormat="1" ht="15.75" customHeight="1"/>
    <row r="263" s="22" customFormat="1" ht="15.75" customHeight="1"/>
    <row r="264" s="22" customFormat="1" ht="15.75" customHeight="1"/>
    <row r="265" s="22" customFormat="1" ht="15.75" customHeight="1"/>
    <row r="266" s="22" customFormat="1" ht="15.75" customHeight="1"/>
    <row r="267" s="22" customFormat="1" ht="15.75" customHeight="1"/>
    <row r="268" s="22" customFormat="1" ht="15.75" customHeight="1"/>
    <row r="269" s="22" customFormat="1" ht="15.75" customHeight="1"/>
    <row r="270" s="22" customFormat="1" ht="15.75" customHeight="1"/>
    <row r="271" s="22" customFormat="1" ht="15.75" customHeight="1"/>
    <row r="272" s="22" customFormat="1" ht="15.75" customHeight="1"/>
    <row r="273" s="22" customFormat="1" ht="15.75" customHeight="1"/>
    <row r="274" s="22" customFormat="1" ht="15.75" customHeight="1"/>
    <row r="275" s="22" customFormat="1" ht="15.75" customHeight="1"/>
    <row r="276" s="22" customFormat="1" ht="15.75" customHeight="1"/>
    <row r="277" s="22" customFormat="1" ht="15.75" customHeight="1"/>
    <row r="278" s="22" customFormat="1" ht="15.75" customHeight="1"/>
    <row r="279" s="22" customFormat="1" ht="15.75" customHeight="1"/>
    <row r="280" s="22" customFormat="1" ht="15.75" customHeight="1"/>
    <row r="281" s="22" customFormat="1" ht="15.75" customHeight="1"/>
    <row r="282" s="22" customFormat="1" ht="15.75" customHeight="1"/>
    <row r="283" s="22" customFormat="1" ht="15.75" customHeight="1"/>
    <row r="284" s="22" customFormat="1" ht="15.75" customHeight="1"/>
    <row r="285" s="22" customFormat="1" ht="15.75" customHeight="1"/>
    <row r="286" s="22" customFormat="1" ht="15.75" customHeight="1"/>
    <row r="287" s="22" customFormat="1" ht="15.75" customHeight="1"/>
    <row r="288" s="22" customFormat="1" ht="15.75" customHeight="1"/>
    <row r="289" s="22" customFormat="1" ht="15.75" customHeight="1"/>
    <row r="290" s="22" customFormat="1" ht="15.75" customHeight="1"/>
    <row r="291" s="22" customFormat="1" ht="15.75" customHeight="1"/>
    <row r="292" s="22" customFormat="1" ht="15.75" customHeight="1"/>
    <row r="293" s="22" customFormat="1" ht="15.75" customHeight="1"/>
    <row r="294" s="22" customFormat="1" ht="15.75" customHeight="1"/>
    <row r="295" s="22" customFormat="1" ht="15.75" customHeight="1"/>
    <row r="296" s="22" customFormat="1" ht="15.75" customHeight="1"/>
    <row r="297" s="22" customFormat="1" ht="15.75" customHeight="1"/>
    <row r="298" s="22" customFormat="1" ht="15.75" customHeight="1"/>
    <row r="299" s="22" customFormat="1" ht="15.75" customHeight="1"/>
    <row r="300" s="22" customFormat="1" ht="15.75" customHeight="1"/>
    <row r="301" s="22" customFormat="1" ht="15.75" customHeight="1"/>
    <row r="302" s="22" customFormat="1" ht="15.75" customHeight="1"/>
    <row r="303" s="22" customFormat="1" ht="15.75" customHeight="1"/>
    <row r="304" s="22" customFormat="1" ht="15.75" customHeight="1"/>
    <row r="305" s="22" customFormat="1" ht="15.75" customHeight="1"/>
    <row r="306" s="22" customFormat="1" ht="15.75" customHeight="1"/>
    <row r="307" s="22" customFormat="1" ht="15.75" customHeight="1"/>
    <row r="308" s="22" customFormat="1" ht="15.75" customHeight="1"/>
    <row r="309" s="22" customFormat="1" ht="15.75" customHeight="1"/>
    <row r="310" s="22" customFormat="1" ht="15.75" customHeight="1"/>
    <row r="311" s="22" customFormat="1" ht="15.75" customHeight="1"/>
    <row r="312" s="22" customFormat="1" ht="15.75" customHeight="1"/>
    <row r="313" s="22" customFormat="1" ht="15.75" customHeight="1"/>
    <row r="314" s="22" customFormat="1" ht="15.75" customHeight="1"/>
    <row r="315" s="22" customFormat="1" ht="15.75" customHeight="1"/>
    <row r="316" s="22" customFormat="1" ht="15.75" customHeight="1"/>
    <row r="317" s="22" customFormat="1" ht="15.75" customHeight="1"/>
    <row r="318" s="22" customFormat="1" ht="15.75" customHeight="1"/>
    <row r="319" s="22" customFormat="1" ht="15.75" customHeight="1"/>
    <row r="320" s="22" customFormat="1" ht="15.75" customHeight="1"/>
    <row r="321" s="22" customFormat="1" ht="15.75" customHeight="1"/>
    <row r="322" s="22" customFormat="1" ht="15.75" customHeight="1"/>
    <row r="323" s="22" customFormat="1" ht="15.75" customHeight="1"/>
    <row r="324" s="22" customFormat="1" ht="15.75" customHeight="1"/>
    <row r="325" s="22" customFormat="1" ht="15.75" customHeight="1"/>
    <row r="326" s="22" customFormat="1" ht="15.75" customHeight="1"/>
    <row r="327" s="22" customFormat="1" ht="15.75" customHeight="1"/>
    <row r="328" s="22" customFormat="1" ht="15.75" customHeight="1"/>
    <row r="329" s="22" customFormat="1" ht="15.75" customHeight="1"/>
    <row r="330" s="22" customFormat="1" ht="15.75" customHeight="1"/>
    <row r="331" s="22" customFormat="1" ht="15.75" customHeight="1"/>
    <row r="332" s="22" customFormat="1" ht="15.75" customHeight="1"/>
    <row r="333" s="22" customFormat="1" ht="15.75" customHeight="1"/>
    <row r="334" s="22" customFormat="1" ht="15.75" customHeight="1"/>
    <row r="335" s="22" customFormat="1" ht="15.75" customHeight="1"/>
    <row r="336" s="22" customFormat="1" ht="15.75" customHeight="1"/>
    <row r="337" s="22" customFormat="1" ht="15.75" customHeight="1"/>
    <row r="338" s="22" customFormat="1" ht="15.75" customHeight="1"/>
    <row r="339" s="22" customFormat="1" ht="15.75" customHeight="1"/>
    <row r="340" s="22" customFormat="1" ht="15.75" customHeight="1"/>
    <row r="341" s="22" customFormat="1" ht="15.75" customHeight="1"/>
    <row r="342" s="22" customFormat="1" ht="15.75" customHeight="1"/>
    <row r="343" s="22" customFormat="1" ht="15.75" customHeight="1"/>
    <row r="344" s="22" customFormat="1" ht="15.75" customHeight="1"/>
    <row r="345" s="22" customFormat="1" ht="15.75" customHeight="1"/>
    <row r="346" s="22" customFormat="1" ht="15.75" customHeight="1"/>
    <row r="347" s="22" customFormat="1" ht="15.75" customHeight="1"/>
    <row r="348" s="22" customFormat="1" ht="15.75" customHeight="1"/>
    <row r="349" s="22" customFormat="1" ht="15.75" customHeight="1"/>
    <row r="350" s="22" customFormat="1" ht="15.75" customHeight="1"/>
    <row r="351" s="22" customFormat="1" ht="15.75" customHeight="1"/>
    <row r="352" s="22" customFormat="1" ht="15.75" customHeight="1"/>
    <row r="353" s="22" customFormat="1" ht="15.75" customHeight="1"/>
    <row r="354" s="22" customFormat="1" ht="15.75" customHeight="1"/>
    <row r="355" s="22" customFormat="1" ht="15.75" customHeight="1"/>
    <row r="356" s="22" customFormat="1" ht="15.75" customHeight="1"/>
    <row r="357" s="22" customFormat="1" ht="15.75" customHeight="1"/>
    <row r="358" s="22" customFormat="1" ht="15.75" customHeight="1"/>
    <row r="359" s="22" customFormat="1" ht="15.75" customHeight="1"/>
    <row r="360" s="22" customFormat="1" ht="15.75" customHeight="1"/>
    <row r="361" s="22" customFormat="1" ht="15.75" customHeight="1"/>
    <row r="362" s="22" customFormat="1" ht="15.75" customHeight="1"/>
    <row r="363" s="22" customFormat="1" ht="15.75" customHeight="1"/>
    <row r="364" s="22" customFormat="1" ht="15.75" customHeight="1"/>
    <row r="365" s="22" customFormat="1" ht="15.75" customHeight="1"/>
    <row r="366" s="22" customFormat="1" ht="15.75" customHeight="1"/>
    <row r="367" s="22" customFormat="1" ht="15.75" customHeight="1"/>
    <row r="368" s="22" customFormat="1" ht="15.75" customHeight="1"/>
    <row r="369" s="22" customFormat="1" ht="15.75" customHeight="1"/>
    <row r="370" s="22" customFormat="1" ht="15.75" customHeight="1"/>
    <row r="371" s="22" customFormat="1" ht="15.75" customHeight="1"/>
    <row r="372" s="22" customFormat="1" ht="15.75" customHeight="1"/>
    <row r="373" s="22" customFormat="1" ht="15.75" customHeight="1"/>
    <row r="374" s="22" customFormat="1" ht="15.75" customHeight="1"/>
    <row r="375" s="22" customFormat="1" ht="15.75" customHeight="1"/>
    <row r="376" s="22" customFormat="1" ht="15.75" customHeight="1"/>
    <row r="377" s="22" customFormat="1" ht="15.75" customHeight="1"/>
    <row r="378" s="22" customFormat="1" ht="15.75" customHeight="1"/>
    <row r="379" s="22" customFormat="1" ht="15.75" customHeight="1"/>
    <row r="380" s="22" customFormat="1" ht="15.75" customHeight="1"/>
    <row r="381" s="22" customFormat="1" ht="15.75" customHeight="1"/>
    <row r="382" s="22" customFormat="1" ht="15.75" customHeight="1"/>
    <row r="383" s="22" customFormat="1" ht="15.75" customHeight="1"/>
    <row r="384" s="22" customFormat="1" ht="15.75" customHeight="1"/>
    <row r="385" s="22" customFormat="1" ht="15.75" customHeight="1"/>
    <row r="386" s="22" customFormat="1" ht="15.75" customHeight="1"/>
    <row r="387" s="22" customFormat="1" ht="15.75" customHeight="1"/>
    <row r="388" s="22" customFormat="1" ht="15.75" customHeight="1"/>
    <row r="389" s="22" customFormat="1" ht="15.75" customHeight="1"/>
    <row r="390" s="22" customFormat="1" ht="15.75" customHeight="1"/>
    <row r="391" s="22" customFormat="1" ht="15.75" customHeight="1"/>
    <row r="392" s="22" customFormat="1" ht="15.75" customHeight="1"/>
    <row r="393" s="22" customFormat="1" ht="15.75" customHeight="1"/>
    <row r="394" s="22" customFormat="1" ht="15.75" customHeight="1"/>
    <row r="395" s="22" customFormat="1" ht="15.75" customHeight="1"/>
    <row r="396" s="22" customFormat="1" ht="15.75" customHeight="1"/>
    <row r="397" s="22" customFormat="1" ht="15.75" customHeight="1"/>
    <row r="398" s="22" customFormat="1" ht="15.75" customHeight="1"/>
    <row r="399" s="22" customFormat="1" ht="15.75" customHeight="1"/>
    <row r="400" s="22" customFormat="1" ht="15.75" customHeight="1"/>
    <row r="401" s="22" customFormat="1" ht="15.75" customHeight="1"/>
    <row r="402" s="22" customFormat="1" ht="15.75" customHeight="1"/>
    <row r="403" s="22" customFormat="1" ht="15.75" customHeight="1"/>
    <row r="404" s="22" customFormat="1" ht="15.75" customHeight="1"/>
    <row r="405" s="22" customFormat="1" ht="15.75" customHeight="1"/>
    <row r="406" s="22" customFormat="1" ht="15.75" customHeight="1"/>
    <row r="407" s="22" customFormat="1" ht="15.75" customHeight="1"/>
    <row r="408" s="22" customFormat="1" ht="15.75" customHeight="1"/>
    <row r="409" s="22" customFormat="1" ht="15.75" customHeight="1"/>
    <row r="410" s="22" customFormat="1" ht="15.75" customHeight="1"/>
    <row r="411" s="22" customFormat="1" ht="15.75" customHeight="1"/>
    <row r="412" s="22" customFormat="1" ht="15.75" customHeight="1"/>
    <row r="413" s="22" customFormat="1" ht="15.75" customHeight="1"/>
    <row r="414" s="22" customFormat="1" ht="15.75" customHeight="1"/>
    <row r="415" s="22" customFormat="1" ht="15.75" customHeight="1"/>
    <row r="416" s="22" customFormat="1" ht="15.75" customHeight="1"/>
    <row r="417" s="22" customFormat="1" ht="15.75" customHeight="1"/>
    <row r="418" s="22" customFormat="1" ht="15.75" customHeight="1"/>
    <row r="419" s="22" customFormat="1" ht="15.75" customHeight="1"/>
    <row r="420" s="22" customFormat="1" ht="15.75" customHeight="1"/>
    <row r="421" s="22" customFormat="1" ht="15.75" customHeight="1"/>
    <row r="422" s="22" customFormat="1" ht="15.75" customHeight="1"/>
    <row r="423" s="22" customFormat="1" ht="15.75" customHeight="1"/>
    <row r="424" s="22" customFormat="1" ht="15.75" customHeight="1"/>
    <row r="425" s="22" customFormat="1" ht="15.75" customHeight="1"/>
    <row r="426" s="22" customFormat="1" ht="15.75" customHeight="1"/>
    <row r="427" s="22" customFormat="1" ht="15.75" customHeight="1"/>
    <row r="428" s="22" customFormat="1" ht="15.75" customHeight="1"/>
    <row r="429" s="22" customFormat="1" ht="15.75" customHeight="1"/>
    <row r="430" s="22" customFormat="1" ht="15.75" customHeight="1"/>
    <row r="431" s="22" customFormat="1" ht="15.75" customHeight="1"/>
    <row r="432" s="22" customFormat="1" ht="15.75" customHeight="1"/>
    <row r="433" s="22" customFormat="1" ht="15.75" customHeight="1"/>
    <row r="434" s="22" customFormat="1" ht="15.75" customHeight="1"/>
    <row r="435" s="22" customFormat="1" ht="15.75" customHeight="1"/>
    <row r="436" s="22" customFormat="1" ht="15.75" customHeight="1"/>
    <row r="437" s="22" customFormat="1" ht="15.75" customHeight="1"/>
    <row r="438" s="22" customFormat="1" ht="15.75" customHeight="1"/>
    <row r="439" s="22" customFormat="1" ht="15.75" customHeight="1"/>
    <row r="440" s="22" customFormat="1" ht="15.75" customHeight="1"/>
    <row r="441" s="22" customFormat="1" ht="15.75" customHeight="1"/>
    <row r="442" s="22" customFormat="1" ht="15.75" customHeight="1"/>
    <row r="443" s="22" customFormat="1" ht="15.75" customHeight="1"/>
    <row r="444" s="22" customFormat="1" ht="15.75" customHeight="1"/>
    <row r="445" s="22" customFormat="1" ht="15.75" customHeight="1"/>
    <row r="446" s="22" customFormat="1" ht="15.75" customHeight="1"/>
    <row r="447" s="22" customFormat="1" ht="15.75" customHeight="1"/>
    <row r="448" s="22" customFormat="1" ht="15.75" customHeight="1"/>
    <row r="449" s="22" customFormat="1" ht="15.75" customHeight="1"/>
    <row r="450" s="22" customFormat="1" ht="15.75" customHeight="1"/>
    <row r="451" s="22" customFormat="1" ht="15.75" customHeight="1"/>
    <row r="452" s="22" customFormat="1" ht="15.75" customHeight="1"/>
    <row r="453" s="22" customFormat="1" ht="15.75" customHeight="1"/>
    <row r="454" s="22" customFormat="1" ht="15.75" customHeight="1"/>
    <row r="455" s="22" customFormat="1" ht="15.75" customHeight="1"/>
    <row r="456" s="22" customFormat="1" ht="15.75" customHeight="1"/>
    <row r="457" s="22" customFormat="1" ht="15.75" customHeight="1"/>
    <row r="458" s="22" customFormat="1" ht="15.75" customHeight="1"/>
    <row r="459" s="22" customFormat="1" ht="15.75" customHeight="1"/>
    <row r="460" s="22" customFormat="1" ht="15.75" customHeight="1"/>
    <row r="461" s="22" customFormat="1" ht="15.75" customHeight="1"/>
    <row r="462" s="22" customFormat="1" ht="15.75" customHeight="1"/>
    <row r="463" s="22" customFormat="1" ht="15.75" customHeight="1"/>
    <row r="464" s="22" customFormat="1" ht="15.75" customHeight="1"/>
    <row r="465" s="22" customFormat="1" ht="15.75" customHeight="1"/>
    <row r="466" s="22" customFormat="1" ht="15.75" customHeight="1"/>
    <row r="467" s="22" customFormat="1" ht="15.75" customHeight="1"/>
    <row r="468" s="22" customFormat="1" ht="15.75" customHeight="1"/>
    <row r="469" s="22" customFormat="1" ht="15.75" customHeight="1"/>
    <row r="470" s="22" customFormat="1" ht="15.75" customHeight="1"/>
    <row r="471" s="22" customFormat="1" ht="15.75" customHeight="1"/>
    <row r="472" s="22" customFormat="1" ht="15.75" customHeight="1"/>
    <row r="473" s="22" customFormat="1" ht="15.75" customHeight="1"/>
    <row r="474" s="22" customFormat="1" ht="15.75" customHeight="1"/>
    <row r="475" s="22" customFormat="1" ht="15.75" customHeight="1"/>
    <row r="476" s="22" customFormat="1" ht="15.75" customHeight="1"/>
    <row r="477" s="22" customFormat="1" ht="15.75" customHeight="1"/>
    <row r="478" s="22" customFormat="1" ht="15.75" customHeight="1"/>
    <row r="479" s="22" customFormat="1" ht="15.75" customHeight="1"/>
    <row r="480" s="22" customFormat="1" ht="15.75" customHeight="1"/>
    <row r="481" s="22" customFormat="1" ht="15.75" customHeight="1"/>
    <row r="482" s="22" customFormat="1" ht="15.75" customHeight="1"/>
    <row r="483" s="22" customFormat="1" ht="15.75" customHeight="1"/>
    <row r="484" s="22" customFormat="1" ht="15.75" customHeight="1"/>
    <row r="485" s="22" customFormat="1" ht="15.75" customHeight="1"/>
    <row r="486" s="22" customFormat="1" ht="15.75" customHeight="1"/>
    <row r="487" s="22" customFormat="1" ht="15.75" customHeight="1"/>
    <row r="488" s="22" customFormat="1" ht="15.75" customHeight="1"/>
    <row r="489" s="22" customFormat="1" ht="15.75" customHeight="1"/>
    <row r="490" s="22" customFormat="1" ht="15.75" customHeight="1"/>
    <row r="491" s="22" customFormat="1" ht="15.75" customHeight="1"/>
    <row r="492" s="22" customFormat="1" ht="15.75" customHeight="1"/>
    <row r="493" s="22" customFormat="1" ht="15.75" customHeight="1"/>
    <row r="494" s="22" customFormat="1" ht="15.75" customHeight="1"/>
    <row r="495" s="22" customFormat="1" ht="15.75" customHeight="1"/>
    <row r="496" s="22" customFormat="1" ht="15.75" customHeight="1"/>
    <row r="497" s="22" customFormat="1" ht="15.75" customHeight="1"/>
    <row r="498" s="22" customFormat="1" ht="15.75" customHeight="1"/>
    <row r="499" s="22" customFormat="1" ht="15.75" customHeight="1"/>
    <row r="500" s="22" customFormat="1" ht="15.75" customHeight="1"/>
    <row r="501" s="22" customFormat="1" ht="15.75" customHeight="1"/>
    <row r="502" s="22" customFormat="1" ht="15.75" customHeight="1"/>
    <row r="503" s="22" customFormat="1" ht="15.75" customHeight="1"/>
    <row r="504" s="22" customFormat="1" ht="15.75" customHeight="1"/>
    <row r="505" s="22" customFormat="1" ht="15.75" customHeight="1"/>
    <row r="506" s="22" customFormat="1" ht="15.75" customHeight="1"/>
    <row r="507" s="22" customFormat="1" ht="15.75" customHeight="1"/>
    <row r="508" s="22" customFormat="1" ht="15.75" customHeight="1"/>
    <row r="509" s="22" customFormat="1" ht="15.75" customHeight="1"/>
    <row r="510" s="22" customFormat="1" ht="15.75" customHeight="1"/>
    <row r="511" s="22" customFormat="1" ht="15.75" customHeight="1"/>
    <row r="512" s="22" customFormat="1" ht="15.75" customHeight="1"/>
    <row r="513" s="22" customFormat="1" ht="15.75" customHeight="1"/>
    <row r="514" s="22" customFormat="1" ht="15.75" customHeight="1"/>
    <row r="515" s="22" customFormat="1" ht="15.75" customHeight="1"/>
    <row r="516" s="22" customFormat="1" ht="15.75" customHeight="1"/>
    <row r="517" s="22" customFormat="1" ht="15.75" customHeight="1"/>
    <row r="518" s="22" customFormat="1" ht="15.75" customHeight="1"/>
    <row r="519" s="22" customFormat="1" ht="15.75" customHeight="1"/>
    <row r="520" s="22" customFormat="1" ht="15.75" customHeight="1"/>
    <row r="521" s="22" customFormat="1" ht="15.75" customHeight="1"/>
    <row r="522" s="22" customFormat="1" ht="15.75" customHeight="1"/>
    <row r="523" s="22" customFormat="1" ht="15.75" customHeight="1"/>
    <row r="524" s="22" customFormat="1" ht="15.75" customHeight="1"/>
    <row r="525" s="22" customFormat="1" ht="15.75" customHeight="1"/>
    <row r="526" s="22" customFormat="1" ht="15.75" customHeight="1"/>
    <row r="527" s="22" customFormat="1" ht="15.75" customHeight="1"/>
    <row r="528" s="22" customFormat="1" ht="15.75" customHeight="1"/>
    <row r="529" s="22" customFormat="1" ht="15.75" customHeight="1"/>
    <row r="530" s="22" customFormat="1" ht="15.75" customHeight="1"/>
    <row r="531" s="22" customFormat="1" ht="15.75" customHeight="1"/>
    <row r="532" s="22" customFormat="1" ht="15.75" customHeight="1"/>
    <row r="533" s="22" customFormat="1" ht="15.75" customHeight="1"/>
    <row r="534" s="22" customFormat="1" ht="15.75" customHeight="1"/>
    <row r="535" s="22" customFormat="1" ht="15.75" customHeight="1"/>
    <row r="536" s="22" customFormat="1" ht="15.75" customHeight="1"/>
    <row r="537" s="22" customFormat="1" ht="15.75" customHeight="1"/>
    <row r="538" s="22" customFormat="1" ht="15.75" customHeight="1"/>
    <row r="539" s="22" customFormat="1" ht="15.75" customHeight="1"/>
    <row r="540" s="22" customFormat="1" ht="15.75" customHeight="1"/>
    <row r="541" s="22" customFormat="1" ht="15.75" customHeight="1"/>
    <row r="542" s="22" customFormat="1" ht="15.75" customHeight="1"/>
    <row r="543" s="22" customFormat="1" ht="15.75" customHeight="1"/>
    <row r="544" s="22" customFormat="1" ht="15.75" customHeight="1"/>
    <row r="545" s="22" customFormat="1" ht="15.75" customHeight="1"/>
    <row r="546" s="22" customFormat="1" ht="15.75" customHeight="1"/>
    <row r="547" s="22" customFormat="1" ht="15.75" customHeight="1"/>
    <row r="548" s="22" customFormat="1" ht="15.75" customHeight="1"/>
    <row r="549" s="22" customFormat="1" ht="15.75" customHeight="1"/>
    <row r="550" s="22" customFormat="1" ht="15.75" customHeight="1"/>
    <row r="551" s="22" customFormat="1" ht="15.75" customHeight="1"/>
    <row r="552" s="22" customFormat="1" ht="15.75" customHeight="1"/>
    <row r="553" s="22" customFormat="1" ht="15.75" customHeight="1"/>
    <row r="554" s="22" customFormat="1" ht="15.75" customHeight="1"/>
    <row r="555" s="22" customFormat="1" ht="15.75" customHeight="1"/>
    <row r="556" s="22" customFormat="1" ht="15.75" customHeight="1"/>
    <row r="557" s="22" customFormat="1" ht="15.75" customHeight="1"/>
    <row r="558" s="22" customFormat="1" ht="15.75" customHeight="1"/>
    <row r="559" s="22" customFormat="1" ht="15.75" customHeight="1"/>
    <row r="560" s="22" customFormat="1" ht="15.75" customHeight="1"/>
    <row r="561" s="22" customFormat="1" ht="15.75" customHeight="1"/>
    <row r="562" s="22" customFormat="1" ht="15.75" customHeight="1"/>
    <row r="563" s="22" customFormat="1" ht="15.75" customHeight="1"/>
    <row r="564" s="22" customFormat="1" ht="15.75" customHeight="1"/>
    <row r="565" s="22" customFormat="1" ht="15.75" customHeight="1"/>
    <row r="566" s="22" customFormat="1" ht="15.75" customHeight="1"/>
    <row r="567" s="22" customFormat="1" ht="15.75" customHeight="1"/>
    <row r="568" s="22" customFormat="1" ht="15.75" customHeight="1"/>
    <row r="569" s="22" customFormat="1" ht="15.75" customHeight="1"/>
    <row r="570" s="22" customFormat="1" ht="15.75" customHeight="1"/>
    <row r="571" s="22" customFormat="1" ht="15.75" customHeight="1"/>
    <row r="572" s="22" customFormat="1" ht="15.75" customHeight="1"/>
    <row r="573" s="22" customFormat="1" ht="15.75" customHeight="1"/>
    <row r="574" s="22" customFormat="1" ht="15.75" customHeight="1"/>
    <row r="575" s="22" customFormat="1" ht="15.75" customHeight="1"/>
    <row r="576" s="22" customFormat="1" ht="15.75" customHeight="1"/>
    <row r="577" s="22" customFormat="1" ht="15.75" customHeight="1"/>
    <row r="578" s="22" customFormat="1" ht="15.75" customHeight="1"/>
    <row r="579" s="22" customFormat="1" ht="15.75" customHeight="1"/>
    <row r="580" s="22" customFormat="1" ht="15.75" customHeight="1"/>
    <row r="581" s="22" customFormat="1" ht="15.75" customHeight="1"/>
    <row r="582" s="22" customFormat="1" ht="15.75" customHeight="1"/>
    <row r="583" s="22" customFormat="1" ht="15.75" customHeight="1"/>
    <row r="584" s="22" customFormat="1" ht="15.75" customHeight="1"/>
    <row r="585" s="22" customFormat="1" ht="15.75" customHeight="1"/>
    <row r="586" s="22" customFormat="1" ht="15.75" customHeight="1"/>
    <row r="587" s="22" customFormat="1" ht="15.75" customHeight="1"/>
    <row r="588" s="22" customFormat="1" ht="15.75" customHeight="1"/>
    <row r="589" s="22" customFormat="1" ht="15.75" customHeight="1"/>
    <row r="590" s="22" customFormat="1" ht="15.75" customHeight="1"/>
    <row r="591" s="22" customFormat="1" ht="15.75" customHeight="1"/>
    <row r="592" s="22" customFormat="1" ht="15.75" customHeight="1"/>
    <row r="593" s="22" customFormat="1" ht="15.75" customHeight="1"/>
    <row r="594" s="22" customFormat="1" ht="15.75" customHeight="1"/>
    <row r="595" s="22" customFormat="1" ht="15.75" customHeight="1"/>
    <row r="596" s="22" customFormat="1" ht="15.75" customHeight="1"/>
    <row r="597" s="22" customFormat="1" ht="15.75" customHeight="1"/>
    <row r="598" s="22" customFormat="1" ht="15.75" customHeight="1"/>
    <row r="599" s="22" customFormat="1" ht="15.75" customHeight="1"/>
    <row r="600" s="22" customFormat="1" ht="15.75" customHeight="1"/>
    <row r="601" s="22" customFormat="1" ht="15.75" customHeight="1"/>
    <row r="602" s="22" customFormat="1" ht="15.75" customHeight="1"/>
    <row r="603" s="22" customFormat="1" ht="15.75" customHeight="1"/>
    <row r="604" s="22" customFormat="1" ht="15.75" customHeight="1"/>
    <row r="605" s="22" customFormat="1" ht="15.75" customHeight="1"/>
    <row r="606" s="22" customFormat="1" ht="15.75" customHeight="1"/>
    <row r="607" s="22" customFormat="1" ht="15.75" customHeight="1"/>
    <row r="608" s="22" customFormat="1" ht="15.75" customHeight="1"/>
    <row r="609" s="22" customFormat="1" ht="15.75" customHeight="1"/>
    <row r="610" s="22" customFormat="1" ht="15.75" customHeight="1"/>
    <row r="611" s="22" customFormat="1" ht="15.75" customHeight="1"/>
    <row r="612" s="22" customFormat="1" ht="15.75" customHeight="1"/>
    <row r="613" s="22" customFormat="1" ht="15.75" customHeight="1"/>
    <row r="614" s="22" customFormat="1" ht="15.75" customHeight="1"/>
    <row r="615" s="22" customFormat="1" ht="15.75" customHeight="1"/>
    <row r="616" s="22" customFormat="1" ht="15.75" customHeight="1"/>
    <row r="617" s="22" customFormat="1" ht="15.75" customHeight="1"/>
    <row r="618" s="22" customFormat="1" ht="15.75" customHeight="1"/>
    <row r="619" s="22" customFormat="1" ht="15.75" customHeight="1"/>
    <row r="620" s="22" customFormat="1" ht="15.75" customHeight="1"/>
    <row r="621" s="22" customFormat="1" ht="15.75" customHeight="1"/>
    <row r="622" s="22" customFormat="1" ht="15.75" customHeight="1"/>
    <row r="623" s="22" customFormat="1" ht="15.75" customHeight="1"/>
    <row r="624" s="22" customFormat="1" ht="15.75" customHeight="1"/>
    <row r="625" s="22" customFormat="1" ht="15.75" customHeight="1"/>
    <row r="626" s="22" customFormat="1" ht="15.75" customHeight="1"/>
    <row r="627" s="22" customFormat="1" ht="15.75" customHeight="1"/>
    <row r="628" s="22" customFormat="1" ht="15.75" customHeight="1"/>
    <row r="629" s="22" customFormat="1" ht="15.75" customHeight="1"/>
    <row r="630" s="22" customFormat="1" ht="15.75" customHeight="1"/>
    <row r="631" s="22" customFormat="1" ht="15.75" customHeight="1"/>
    <row r="632" s="22" customFormat="1" ht="15.75" customHeight="1"/>
    <row r="633" s="22" customFormat="1" ht="15.75" customHeight="1"/>
    <row r="634" s="22" customFormat="1" ht="15.75" customHeight="1"/>
    <row r="635" s="22" customFormat="1" ht="15.75" customHeight="1"/>
    <row r="636" s="22" customFormat="1" ht="15.75" customHeight="1"/>
    <row r="637" s="22" customFormat="1" ht="15.75" customHeight="1"/>
    <row r="638" s="22" customFormat="1" ht="15.75" customHeight="1"/>
    <row r="639" s="22" customFormat="1" ht="15.75" customHeight="1"/>
    <row r="640" s="22" customFormat="1" ht="15.75" customHeight="1"/>
    <row r="641" s="22" customFormat="1" ht="15.75" customHeight="1"/>
    <row r="642" s="22" customFormat="1" ht="15.75" customHeight="1"/>
    <row r="643" s="22" customFormat="1" ht="15.75" customHeight="1"/>
    <row r="644" s="22" customFormat="1" ht="15.75" customHeight="1"/>
    <row r="645" s="22" customFormat="1" ht="15.75" customHeight="1"/>
    <row r="646" s="22" customFormat="1" ht="15.75" customHeight="1"/>
    <row r="647" s="22" customFormat="1" ht="15.75" customHeight="1"/>
    <row r="648" s="22" customFormat="1" ht="15.75" customHeight="1"/>
    <row r="649" s="22" customFormat="1" ht="15.75" customHeight="1"/>
    <row r="650" s="22" customFormat="1" ht="15.75" customHeight="1"/>
    <row r="651" s="22" customFormat="1" ht="15.75" customHeight="1"/>
    <row r="652" s="22" customFormat="1" ht="15.75" customHeight="1"/>
    <row r="653" s="22" customFormat="1" ht="15.75" customHeight="1"/>
    <row r="654" s="22" customFormat="1" ht="15.75" customHeight="1"/>
    <row r="655" s="22" customFormat="1" ht="15.75" customHeight="1"/>
    <row r="656" s="22" customFormat="1" ht="15.75" customHeight="1"/>
    <row r="657" s="22" customFormat="1" ht="15.75" customHeight="1"/>
    <row r="658" s="22" customFormat="1" ht="15.75" customHeight="1"/>
    <row r="659" s="22" customFormat="1" ht="15.75" customHeight="1"/>
    <row r="660" s="22" customFormat="1" ht="15.75" customHeight="1"/>
    <row r="661" s="22" customFormat="1" ht="15.75" customHeight="1"/>
    <row r="662" s="22" customFormat="1" ht="15.75" customHeight="1"/>
    <row r="663" s="22" customFormat="1" ht="15.75" customHeight="1"/>
    <row r="664" s="22" customFormat="1" ht="15.75" customHeight="1"/>
    <row r="665" s="22" customFormat="1" ht="15.75" customHeight="1"/>
    <row r="666" s="22" customFormat="1" ht="15.75" customHeight="1"/>
    <row r="667" s="22" customFormat="1" ht="15.75" customHeight="1"/>
    <row r="668" s="22" customFormat="1" ht="15.75" customHeight="1"/>
    <row r="669" s="22" customFormat="1" ht="15.75" customHeight="1"/>
    <row r="670" s="22" customFormat="1" ht="15.75" customHeight="1"/>
    <row r="671" s="22" customFormat="1" ht="15.75" customHeight="1"/>
    <row r="672" s="22" customFormat="1" ht="15.75" customHeight="1"/>
    <row r="673" s="22" customFormat="1" ht="15.75" customHeight="1"/>
    <row r="674" s="22" customFormat="1" ht="15.75" customHeight="1"/>
    <row r="675" s="22" customFormat="1" ht="15.75" customHeight="1"/>
    <row r="676" s="22" customFormat="1" ht="15.75" customHeight="1"/>
    <row r="677" s="22" customFormat="1" ht="15.75" customHeight="1"/>
    <row r="678" s="22" customFormat="1" ht="15.75" customHeight="1"/>
    <row r="679" s="22" customFormat="1" ht="15.75" customHeight="1"/>
    <row r="680" s="22" customFormat="1" ht="15.75" customHeight="1"/>
    <row r="681" s="22" customFormat="1" ht="15.75" customHeight="1"/>
    <row r="682" s="22" customFormat="1" ht="15.75" customHeight="1"/>
    <row r="683" s="22" customFormat="1" ht="15.75" customHeight="1"/>
    <row r="684" s="22" customFormat="1" ht="15.75" customHeight="1"/>
    <row r="685" s="22" customFormat="1" ht="15.75" customHeight="1"/>
    <row r="686" s="22" customFormat="1" ht="15.75" customHeight="1"/>
    <row r="687" s="22" customFormat="1" ht="15.75" customHeight="1"/>
    <row r="688" s="22" customFormat="1" ht="15.75" customHeight="1"/>
    <row r="689" s="22" customFormat="1" ht="15.75" customHeight="1"/>
    <row r="690" s="22" customFormat="1" ht="15.75" customHeight="1"/>
    <row r="691" s="22" customFormat="1" ht="15.75" customHeight="1"/>
    <row r="692" s="22" customFormat="1" ht="15.75" customHeight="1"/>
    <row r="693" s="22" customFormat="1" ht="15.75" customHeight="1"/>
    <row r="694" s="22" customFormat="1" ht="15.75" customHeight="1"/>
    <row r="695" s="22" customFormat="1" ht="15.75" customHeight="1"/>
    <row r="696" s="22" customFormat="1" ht="15.75" customHeight="1"/>
    <row r="697" s="22" customFormat="1" ht="15.75" customHeight="1"/>
    <row r="698" s="22" customFormat="1" ht="15.75" customHeight="1"/>
    <row r="699" s="22" customFormat="1" ht="15.75" customHeight="1"/>
    <row r="700" s="22" customFormat="1" ht="15.75" customHeight="1"/>
    <row r="701" s="22" customFormat="1" ht="15.75" customHeight="1"/>
    <row r="702" s="22" customFormat="1" ht="15.75" customHeight="1"/>
    <row r="703" s="22" customFormat="1" ht="15.75" customHeight="1"/>
    <row r="704" s="22" customFormat="1" ht="15.75" customHeight="1"/>
    <row r="705" s="22" customFormat="1" ht="15.75" customHeight="1"/>
    <row r="706" s="22" customFormat="1" ht="15.75" customHeight="1"/>
    <row r="707" s="22" customFormat="1" ht="15.75" customHeight="1"/>
    <row r="708" s="22" customFormat="1" ht="15.75" customHeight="1"/>
    <row r="709" s="22" customFormat="1" ht="15.75" customHeight="1"/>
    <row r="710" s="22" customFormat="1" ht="15.75" customHeight="1"/>
    <row r="711" s="22" customFormat="1" ht="15.75" customHeight="1"/>
    <row r="712" s="22" customFormat="1" ht="15.75" customHeight="1"/>
    <row r="713" s="22" customFormat="1" ht="15.75" customHeight="1"/>
    <row r="714" s="22" customFormat="1" ht="15.75" customHeight="1"/>
    <row r="715" s="22" customFormat="1" ht="15.75" customHeight="1"/>
    <row r="716" s="22" customFormat="1" ht="15.75" customHeight="1"/>
    <row r="717" s="22" customFormat="1" ht="15.75" customHeight="1"/>
    <row r="718" s="22" customFormat="1" ht="15.75" customHeight="1"/>
    <row r="719" s="22" customFormat="1" ht="15.75" customHeight="1"/>
    <row r="720" s="22" customFormat="1" ht="15.75" customHeight="1"/>
    <row r="721" s="22" customFormat="1" ht="15.75" customHeight="1"/>
    <row r="722" s="22" customFormat="1" ht="15.75" customHeight="1"/>
    <row r="723" s="22" customFormat="1" ht="15.75" customHeight="1"/>
    <row r="724" s="22" customFormat="1" ht="15.75" customHeight="1"/>
    <row r="725" s="22" customFormat="1" ht="15.75" customHeight="1"/>
    <row r="726" s="22" customFormat="1" ht="15.75" customHeight="1"/>
    <row r="727" s="22" customFormat="1" ht="15.75" customHeight="1"/>
    <row r="728" s="22" customFormat="1" ht="15.75" customHeight="1"/>
    <row r="729" s="22" customFormat="1" ht="15.75" customHeight="1"/>
    <row r="730" s="22" customFormat="1" ht="15.75" customHeight="1"/>
    <row r="731" s="22" customFormat="1" ht="15.75" customHeight="1"/>
    <row r="732" s="22" customFormat="1" ht="15.75" customHeight="1"/>
    <row r="733" s="22" customFormat="1" ht="15.75" customHeight="1"/>
    <row r="734" s="22" customFormat="1" ht="15.75" customHeight="1"/>
    <row r="735" s="22" customFormat="1" ht="15.75" customHeight="1"/>
    <row r="736" s="22" customFormat="1" ht="15.75" customHeight="1"/>
    <row r="737" s="22" customFormat="1" ht="15.75" customHeight="1"/>
    <row r="738" s="22" customFormat="1" ht="15.75" customHeight="1"/>
    <row r="739" s="22" customFormat="1" ht="15.75" customHeight="1"/>
    <row r="740" s="22" customFormat="1" ht="15.75" customHeight="1"/>
    <row r="741" s="22" customFormat="1" ht="15.75" customHeight="1"/>
    <row r="742" s="22" customFormat="1" ht="15.75" customHeight="1"/>
    <row r="743" s="22" customFormat="1" ht="15.75" customHeight="1"/>
    <row r="744" s="22" customFormat="1" ht="15.75" customHeight="1"/>
    <row r="745" s="22" customFormat="1" ht="15.75" customHeight="1"/>
    <row r="746" s="22" customFormat="1" ht="15.75" customHeight="1"/>
    <row r="747" s="22" customFormat="1" ht="15.75" customHeight="1"/>
    <row r="748" s="22" customFormat="1" ht="15.75" customHeight="1"/>
    <row r="749" s="22" customFormat="1" ht="15.75" customHeight="1"/>
    <row r="750" s="22" customFormat="1" ht="15.75" customHeight="1"/>
    <row r="751" s="22" customFormat="1" ht="15.75" customHeight="1"/>
    <row r="752" s="22" customFormat="1" ht="15.75" customHeight="1"/>
    <row r="753" s="22" customFormat="1" ht="15.75" customHeight="1"/>
    <row r="754" s="22" customFormat="1" ht="15.75" customHeight="1"/>
    <row r="755" s="22" customFormat="1" ht="15.75" customHeight="1"/>
    <row r="756" s="22" customFormat="1" ht="15.75" customHeight="1"/>
    <row r="757" s="22" customFormat="1" ht="15.75" customHeight="1"/>
    <row r="758" s="22" customFormat="1" ht="15.75" customHeight="1"/>
    <row r="759" s="22" customFormat="1" ht="15.75" customHeight="1"/>
    <row r="760" s="22" customFormat="1" ht="15.75" customHeight="1"/>
    <row r="761" s="22" customFormat="1" ht="15.75" customHeight="1"/>
    <row r="762" s="22" customFormat="1" ht="15.75" customHeight="1"/>
    <row r="763" s="22" customFormat="1" ht="15.75" customHeight="1"/>
    <row r="764" s="22" customFormat="1" ht="15.75" customHeight="1"/>
    <row r="765" s="22" customFormat="1" ht="15.75" customHeight="1"/>
    <row r="766" s="22" customFormat="1" ht="15.75" customHeight="1"/>
    <row r="767" s="22" customFormat="1" ht="15.75" customHeight="1"/>
    <row r="768" s="22" customFormat="1" ht="15.75" customHeight="1"/>
    <row r="769" s="22" customFormat="1" ht="15.75" customHeight="1"/>
    <row r="770" s="22" customFormat="1" ht="15.75" customHeight="1"/>
    <row r="771" s="22" customFormat="1" ht="15.75" customHeight="1"/>
    <row r="772" s="22" customFormat="1" ht="15.75" customHeight="1"/>
    <row r="773" s="22" customFormat="1" ht="15.75" customHeight="1"/>
    <row r="774" s="22" customFormat="1" ht="15.75" customHeight="1"/>
    <row r="775" s="22" customFormat="1" ht="15.75" customHeight="1"/>
    <row r="776" s="22" customFormat="1" ht="15.75" customHeight="1"/>
    <row r="777" s="22" customFormat="1" ht="15.75" customHeight="1"/>
    <row r="778" s="22" customFormat="1" ht="15.75" customHeight="1"/>
    <row r="779" s="22" customFormat="1" ht="15.75" customHeight="1"/>
    <row r="780" s="22" customFormat="1" ht="15.75" customHeight="1"/>
    <row r="781" s="22" customFormat="1" ht="15.75" customHeight="1"/>
    <row r="782" s="22" customFormat="1" ht="15.75" customHeight="1"/>
    <row r="783" s="22" customFormat="1" ht="15.75" customHeight="1"/>
    <row r="784" s="22" customFormat="1" ht="15.75" customHeight="1"/>
    <row r="785" s="22" customFormat="1" ht="15.75" customHeight="1"/>
    <row r="786" s="22" customFormat="1" ht="15.75" customHeight="1"/>
    <row r="787" s="22" customFormat="1" ht="15.75" customHeight="1"/>
    <row r="788" s="22" customFormat="1" ht="15.75" customHeight="1"/>
    <row r="789" s="22" customFormat="1" ht="15.75" customHeight="1"/>
    <row r="790" s="22" customFormat="1" ht="15.75" customHeight="1"/>
    <row r="791" s="22" customFormat="1" ht="15.75" customHeight="1"/>
    <row r="792" s="22" customFormat="1" ht="15.75" customHeight="1"/>
    <row r="793" s="22" customFormat="1" ht="15.75" customHeight="1"/>
    <row r="794" s="22" customFormat="1" ht="15.75" customHeight="1"/>
    <row r="795" s="22" customFormat="1" ht="15.75" customHeight="1"/>
    <row r="796" s="22" customFormat="1" ht="15.75" customHeight="1"/>
    <row r="797" s="22" customFormat="1" ht="15.75" customHeight="1"/>
    <row r="798" s="22" customFormat="1" ht="15.75" customHeight="1"/>
    <row r="799" s="22" customFormat="1" ht="15.75" customHeight="1"/>
    <row r="800" s="22" customFormat="1" ht="15.75" customHeight="1"/>
    <row r="801" s="22" customFormat="1" ht="15.75" customHeight="1"/>
    <row r="802" s="22" customFormat="1" ht="15.75" customHeight="1"/>
    <row r="803" s="22" customFormat="1" ht="15.75" customHeight="1"/>
    <row r="804" s="22" customFormat="1" ht="15.75" customHeight="1"/>
    <row r="805" s="22" customFormat="1" ht="15.75" customHeight="1"/>
    <row r="806" s="22" customFormat="1" ht="15.75" customHeight="1"/>
    <row r="807" s="22" customFormat="1" ht="15.75" customHeight="1"/>
    <row r="808" s="22" customFormat="1" ht="15.75" customHeight="1"/>
    <row r="809" s="22" customFormat="1" ht="15.75" customHeight="1"/>
    <row r="810" s="22" customFormat="1" ht="15.75" customHeight="1"/>
    <row r="811" s="22" customFormat="1" ht="15.75" customHeight="1"/>
    <row r="812" s="22" customFormat="1" ht="15.75" customHeight="1"/>
    <row r="813" s="22" customFormat="1" ht="15.75" customHeight="1"/>
    <row r="814" s="22" customFormat="1" ht="15.75" customHeight="1"/>
    <row r="815" s="22" customFormat="1" ht="15.75" customHeight="1"/>
    <row r="816" s="22" customFormat="1" ht="15.75" customHeight="1"/>
    <row r="817" s="22" customFormat="1" ht="15.75" customHeight="1"/>
    <row r="818" s="22" customFormat="1" ht="15.75" customHeight="1"/>
    <row r="819" s="22" customFormat="1" ht="15.75" customHeight="1"/>
    <row r="820" s="22" customFormat="1" ht="15.75" customHeight="1"/>
    <row r="821" s="22" customFormat="1" ht="15.75" customHeight="1"/>
    <row r="822" s="22" customFormat="1" ht="15.75" customHeight="1"/>
    <row r="823" s="22" customFormat="1" ht="15.75" customHeight="1"/>
    <row r="824" s="22" customFormat="1" ht="15.75" customHeight="1"/>
    <row r="825" s="22" customFormat="1" ht="15.75" customHeight="1"/>
    <row r="826" s="22" customFormat="1" ht="15.75" customHeight="1"/>
    <row r="827" s="22" customFormat="1" ht="15.75" customHeight="1"/>
    <row r="828" s="22" customFormat="1" ht="15.75" customHeight="1"/>
    <row r="829" s="22" customFormat="1" ht="15.75" customHeight="1"/>
    <row r="830" s="22" customFormat="1" ht="15.75" customHeight="1"/>
    <row r="831" s="22" customFormat="1" ht="15.75" customHeight="1"/>
    <row r="832" s="22" customFormat="1" ht="15.75" customHeight="1"/>
    <row r="833" s="22" customFormat="1" ht="15.75" customHeight="1"/>
    <row r="834" s="22" customFormat="1" ht="15.75" customHeight="1"/>
    <row r="835" s="22" customFormat="1" ht="15.75" customHeight="1"/>
    <row r="836" s="22" customFormat="1" ht="15.75" customHeight="1"/>
    <row r="837" s="22" customFormat="1" ht="15.75" customHeight="1"/>
    <row r="838" s="22" customFormat="1" ht="15.75" customHeight="1"/>
    <row r="839" s="22" customFormat="1" ht="15.75" customHeight="1"/>
    <row r="840" s="22" customFormat="1" ht="15.75" customHeight="1"/>
    <row r="841" s="22" customFormat="1" ht="15.75" customHeight="1"/>
    <row r="842" s="22" customFormat="1" ht="15.75" customHeight="1"/>
    <row r="843" s="22" customFormat="1" ht="15.75" customHeight="1"/>
    <row r="844" s="22" customFormat="1" ht="15.75" customHeight="1"/>
    <row r="845" s="22" customFormat="1" ht="15.75" customHeight="1"/>
    <row r="846" s="22" customFormat="1" ht="15.75" customHeight="1"/>
    <row r="847" s="22" customFormat="1" ht="15.75" customHeight="1"/>
    <row r="848" s="22" customFormat="1" ht="15.75" customHeight="1"/>
    <row r="849" s="22" customFormat="1" ht="15.75" customHeight="1"/>
    <row r="850" s="22" customFormat="1" ht="15.75" customHeight="1"/>
    <row r="851" s="22" customFormat="1" ht="15.75" customHeight="1"/>
    <row r="852" s="22" customFormat="1" ht="15.75" customHeight="1"/>
    <row r="853" s="22" customFormat="1" ht="15.75" customHeight="1"/>
    <row r="854" s="22" customFormat="1" ht="15.75" customHeight="1"/>
    <row r="855" s="22" customFormat="1" ht="15.75" customHeight="1"/>
    <row r="856" s="22" customFormat="1" ht="15.75" customHeight="1"/>
    <row r="857" s="22" customFormat="1" ht="15.75" customHeight="1"/>
    <row r="858" s="22" customFormat="1" ht="15.75" customHeight="1"/>
    <row r="859" s="22" customFormat="1" ht="15.75" customHeight="1"/>
    <row r="860" s="22" customFormat="1" ht="15.75" customHeight="1"/>
    <row r="861" s="22" customFormat="1" ht="15.75" customHeight="1"/>
    <row r="862" s="22" customFormat="1" ht="15.75" customHeight="1"/>
    <row r="863" s="22" customFormat="1" ht="15.75" customHeight="1"/>
    <row r="864" s="22" customFormat="1" ht="15.75" customHeight="1"/>
    <row r="865" s="22" customFormat="1" ht="15.75" customHeight="1"/>
    <row r="866" s="22" customFormat="1" ht="15.75" customHeight="1"/>
    <row r="867" s="22" customFormat="1" ht="15.75" customHeight="1"/>
    <row r="868" s="22" customFormat="1" ht="15.75" customHeight="1"/>
    <row r="869" s="22" customFormat="1" ht="15.75" customHeight="1"/>
    <row r="870" s="22" customFormat="1" ht="15.75" customHeight="1"/>
    <row r="871" s="22" customFormat="1" ht="15.75" customHeight="1"/>
    <row r="872" s="22" customFormat="1" ht="15.75" customHeight="1"/>
    <row r="873" s="22" customFormat="1" ht="15.75" customHeight="1"/>
    <row r="874" s="22" customFormat="1" ht="15.75" customHeight="1"/>
    <row r="875" s="22" customFormat="1" ht="15.75" customHeight="1"/>
    <row r="876" s="22" customFormat="1" ht="15.75" customHeight="1"/>
    <row r="877" s="22" customFormat="1" ht="15.75" customHeight="1"/>
    <row r="878" s="22" customFormat="1" ht="15.75" customHeight="1"/>
    <row r="879" s="22" customFormat="1" ht="15.75" customHeight="1"/>
    <row r="880" s="22" customFormat="1" ht="15.75" customHeight="1"/>
    <row r="881" s="22" customFormat="1" ht="15.75" customHeight="1"/>
    <row r="882" s="22" customFormat="1" ht="15.75" customHeight="1"/>
    <row r="883" s="22" customFormat="1" ht="15.75" customHeight="1"/>
    <row r="884" s="22" customFormat="1" ht="15.75" customHeight="1"/>
    <row r="885" s="22" customFormat="1" ht="15.75" customHeight="1"/>
    <row r="886" s="22" customFormat="1" ht="15.75" customHeight="1"/>
    <row r="887" s="22" customFormat="1" ht="15.75" customHeight="1"/>
    <row r="888" s="22" customFormat="1" ht="15.75" customHeight="1"/>
    <row r="889" s="22" customFormat="1" ht="15.75" customHeight="1"/>
    <row r="890" s="22" customFormat="1" ht="15.75" customHeight="1"/>
    <row r="891" s="22" customFormat="1" ht="15.75" customHeight="1"/>
    <row r="892" s="22" customFormat="1" ht="15.75" customHeight="1"/>
    <row r="893" s="22" customFormat="1" ht="15.75" customHeight="1"/>
    <row r="894" s="22" customFormat="1" ht="15.75" customHeight="1"/>
    <row r="895" s="22" customFormat="1" ht="15.75" customHeight="1"/>
    <row r="896" s="22" customFormat="1" ht="15.75" customHeight="1"/>
    <row r="897" s="22" customFormat="1" ht="15.75" customHeight="1"/>
    <row r="898" s="22" customFormat="1" ht="15.75" customHeight="1"/>
    <row r="899" s="22" customFormat="1" ht="15.75" customHeight="1"/>
    <row r="900" s="22" customFormat="1" ht="15.75" customHeight="1"/>
    <row r="901" s="22" customFormat="1" ht="15.75" customHeight="1"/>
    <row r="902" s="22" customFormat="1" ht="15.75" customHeight="1"/>
    <row r="903" s="22" customFormat="1" ht="15.75" customHeight="1"/>
    <row r="904" s="22" customFormat="1" ht="15.75" customHeight="1"/>
    <row r="905" s="22" customFormat="1" ht="15.75" customHeight="1"/>
    <row r="906" s="22" customFormat="1" ht="15.75" customHeight="1"/>
    <row r="907" s="22" customFormat="1" ht="15.75" customHeight="1"/>
    <row r="908" s="22" customFormat="1" ht="15.75" customHeight="1"/>
    <row r="909" s="22" customFormat="1" ht="15.75" customHeight="1"/>
    <row r="910" s="22" customFormat="1" ht="15.75" customHeight="1"/>
    <row r="911" s="22" customFormat="1" ht="15.75" customHeight="1"/>
    <row r="912" s="22" customFormat="1" ht="15.75" customHeight="1"/>
    <row r="913" s="22" customFormat="1" ht="15.75" customHeight="1"/>
    <row r="914" s="22" customFormat="1" ht="15.75" customHeight="1"/>
    <row r="915" s="22" customFormat="1" ht="15.75" customHeight="1"/>
    <row r="916" s="22" customFormat="1" ht="15.75" customHeight="1"/>
    <row r="917" s="22" customFormat="1" ht="15.75" customHeight="1"/>
    <row r="918" s="22" customFormat="1" ht="15.75" customHeight="1"/>
    <row r="919" s="22" customFormat="1" ht="15.75" customHeight="1"/>
    <row r="920" s="22" customFormat="1" ht="15.75" customHeight="1"/>
    <row r="921" s="22" customFormat="1" ht="15.75" customHeight="1"/>
    <row r="922" s="22" customFormat="1" ht="15.75" customHeight="1"/>
    <row r="923" s="22" customFormat="1" ht="15.75" customHeight="1"/>
    <row r="924" s="22" customFormat="1" ht="15.75" customHeight="1"/>
    <row r="925" s="22" customFormat="1" ht="15.75" customHeight="1"/>
    <row r="926" s="22" customFormat="1" ht="15.75" customHeight="1"/>
    <row r="927" s="22" customFormat="1" ht="15.75" customHeight="1"/>
    <row r="928" s="22" customFormat="1" ht="15.75" customHeight="1"/>
    <row r="929" s="22" customFormat="1" ht="15.75" customHeight="1"/>
    <row r="930" s="22" customFormat="1" ht="15.75" customHeight="1"/>
    <row r="931" s="22" customFormat="1" ht="15.75" customHeight="1"/>
    <row r="932" s="22" customFormat="1" ht="15.75" customHeight="1"/>
    <row r="933" s="22" customFormat="1" ht="15.75" customHeight="1"/>
    <row r="934" s="22" customFormat="1" ht="15.75" customHeight="1"/>
    <row r="935" s="22" customFormat="1" ht="15.75" customHeight="1"/>
    <row r="936" s="22" customFormat="1" ht="15.75" customHeight="1"/>
    <row r="937" s="22" customFormat="1" ht="15.75" customHeight="1"/>
    <row r="938" s="22" customFormat="1" ht="15.75" customHeight="1"/>
    <row r="939" s="22" customFormat="1" ht="15.75" customHeight="1"/>
    <row r="940" s="22" customFormat="1" ht="15.75" customHeight="1"/>
    <row r="941" s="22" customFormat="1" ht="15.75" customHeight="1"/>
    <row r="942" s="22" customFormat="1" ht="15.75" customHeight="1"/>
    <row r="943" s="22" customFormat="1" ht="15.75" customHeight="1"/>
    <row r="944" s="22" customFormat="1" ht="15.75" customHeight="1"/>
    <row r="945" s="22" customFormat="1" ht="15.75" customHeight="1"/>
    <row r="946" s="22" customFormat="1" ht="15.75" customHeight="1"/>
    <row r="947" s="22" customFormat="1" ht="15.75" customHeight="1"/>
    <row r="948" s="22" customFormat="1" ht="15.75" customHeight="1"/>
    <row r="949" s="22" customFormat="1" ht="15.75" customHeight="1"/>
    <row r="950" s="22" customFormat="1" ht="15.75" customHeight="1"/>
    <row r="951" s="22" customFormat="1" ht="15.75" customHeight="1"/>
    <row r="952" s="22" customFormat="1" ht="15.75" customHeight="1"/>
    <row r="953" s="22" customFormat="1" ht="15.75" customHeight="1"/>
    <row r="954" s="22" customFormat="1" ht="15.75" customHeight="1"/>
    <row r="955" s="22" customFormat="1" ht="15.75" customHeight="1"/>
    <row r="956" s="22" customFormat="1" ht="15.75" customHeight="1"/>
    <row r="957" s="22" customFormat="1" ht="15.75" customHeight="1"/>
    <row r="958" s="22" customFormat="1" ht="15.75" customHeight="1"/>
    <row r="959" s="22" customFormat="1" ht="15.75" customHeight="1"/>
    <row r="960" s="22" customFormat="1" ht="15.75" customHeight="1"/>
    <row r="961" s="22" customFormat="1" ht="15.75" customHeight="1"/>
    <row r="962" s="22" customFormat="1" ht="15.75" customHeight="1"/>
    <row r="963" s="22" customFormat="1" ht="15.75" customHeight="1"/>
    <row r="964" s="22" customFormat="1" ht="15.75" customHeight="1"/>
    <row r="965" s="22" customFormat="1" ht="15.75" customHeight="1"/>
    <row r="966" s="22" customFormat="1" ht="15.75" customHeight="1"/>
    <row r="967" s="22" customFormat="1" ht="15.75" customHeight="1"/>
    <row r="968" s="22" customFormat="1" ht="15.75" customHeight="1"/>
    <row r="969" s="22" customFormat="1" ht="15.75" customHeight="1"/>
    <row r="970" s="22" customFormat="1" ht="15.75" customHeight="1"/>
    <row r="971" s="22" customFormat="1" ht="15.75" customHeight="1"/>
    <row r="972" s="22" customFormat="1" ht="15.75" customHeight="1"/>
    <row r="973" s="22" customFormat="1" ht="15.75" customHeight="1"/>
    <row r="974" s="22" customFormat="1" ht="15.75" customHeight="1"/>
    <row r="975" s="22" customFormat="1" ht="15.75" customHeight="1"/>
    <row r="976" s="22" customFormat="1" ht="15.75" customHeight="1"/>
    <row r="977" s="22" customFormat="1" ht="15.75" customHeight="1"/>
    <row r="978" s="22" customFormat="1" ht="15.75" customHeight="1"/>
    <row r="979" s="22" customFormat="1" ht="15.75" customHeight="1"/>
    <row r="980" s="22" customFormat="1" ht="15.75" customHeight="1"/>
    <row r="981" s="22" customFormat="1" ht="15.75" customHeight="1"/>
    <row r="982" s="22" customFormat="1" ht="15.75" customHeight="1"/>
    <row r="983" s="22" customFormat="1" ht="15.75" customHeight="1"/>
    <row r="984" s="22" customFormat="1" ht="15.75" customHeight="1"/>
    <row r="985" s="22" customFormat="1" ht="15.75" customHeight="1"/>
    <row r="986" s="22" customFormat="1" ht="15.75" customHeight="1"/>
    <row r="987" s="22" customFormat="1" ht="15.75" customHeight="1"/>
    <row r="988" s="22" customFormat="1" ht="15.75" customHeight="1"/>
    <row r="989" s="22" customFormat="1" ht="15.75" customHeight="1"/>
    <row r="990" s="22" customFormat="1" ht="15.75" customHeight="1"/>
    <row r="991" s="22" customFormat="1" ht="15.75" customHeight="1"/>
    <row r="992" s="22" customFormat="1" ht="15.75" customHeight="1"/>
    <row r="993" s="22" customFormat="1" ht="15.75" customHeight="1"/>
    <row r="994" s="22" customFormat="1" ht="15.75" customHeight="1"/>
    <row r="995" s="22" customFormat="1" ht="15.75" customHeight="1"/>
    <row r="996" s="22" customFormat="1" ht="15.75" customHeight="1"/>
    <row r="997" s="22" customFormat="1" ht="15.75" customHeight="1"/>
    <row r="998" s="22" customFormat="1" ht="15.75" customHeight="1"/>
    <row r="999" s="22" customFormat="1" ht="15.75" customHeight="1"/>
    <row r="1000" s="22" customFormat="1" ht="15.75" customHeight="1"/>
  </sheetData>
  <sheetProtection algorithmName="SHA-512" hashValue="QpvOCMqllJwaGXI3Flt/iGlVxbv0tWaTNoG6gNRdTxgOSBPg24Bhmx1C+khgf+RYnyiw81objDrXMaiZmm4Zrw==" saltValue="gfbjHjTyKwAtG8b22+1TDw==" spinCount="100000" sheet="1" formatColumns="0" formatRows="0" insertRows="0"/>
  <mergeCells count="652">
    <mergeCell ref="H18:I18"/>
    <mergeCell ref="J18:M18"/>
    <mergeCell ref="N18:Q18"/>
    <mergeCell ref="R18:S18"/>
    <mergeCell ref="T20:V20"/>
    <mergeCell ref="D21:E21"/>
    <mergeCell ref="F21:G21"/>
    <mergeCell ref="H21:I21"/>
    <mergeCell ref="J21:M21"/>
    <mergeCell ref="N21:Q21"/>
    <mergeCell ref="T18:V18"/>
    <mergeCell ref="D19:E19"/>
    <mergeCell ref="F19:G19"/>
    <mergeCell ref="H19:I19"/>
    <mergeCell ref="J19:M19"/>
    <mergeCell ref="N19:Q19"/>
    <mergeCell ref="R19:S19"/>
    <mergeCell ref="T19:V19"/>
    <mergeCell ref="D18:E18"/>
    <mergeCell ref="F18:G18"/>
    <mergeCell ref="R23:S23"/>
    <mergeCell ref="T23:V23"/>
    <mergeCell ref="D22:E22"/>
    <mergeCell ref="F22:G22"/>
    <mergeCell ref="R21:S21"/>
    <mergeCell ref="T21:V21"/>
    <mergeCell ref="D20:E20"/>
    <mergeCell ref="F20:G20"/>
    <mergeCell ref="H20:I20"/>
    <mergeCell ref="J20:M20"/>
    <mergeCell ref="N20:Q20"/>
    <mergeCell ref="R20:S20"/>
    <mergeCell ref="R25:S25"/>
    <mergeCell ref="T25:V25"/>
    <mergeCell ref="D24:E24"/>
    <mergeCell ref="F24:G24"/>
    <mergeCell ref="H24:I24"/>
    <mergeCell ref="J24:M24"/>
    <mergeCell ref="N24:Q24"/>
    <mergeCell ref="R24:S24"/>
    <mergeCell ref="H22:I22"/>
    <mergeCell ref="J22:M22"/>
    <mergeCell ref="N22:Q22"/>
    <mergeCell ref="R22:S22"/>
    <mergeCell ref="T24:V24"/>
    <mergeCell ref="D25:E25"/>
    <mergeCell ref="F25:G25"/>
    <mergeCell ref="H25:I25"/>
    <mergeCell ref="J25:M25"/>
    <mergeCell ref="N25:Q25"/>
    <mergeCell ref="T22:V22"/>
    <mergeCell ref="D23:E23"/>
    <mergeCell ref="F23:G23"/>
    <mergeCell ref="H23:I23"/>
    <mergeCell ref="J23:M23"/>
    <mergeCell ref="N23:Q23"/>
    <mergeCell ref="H26:I26"/>
    <mergeCell ref="J26:M26"/>
    <mergeCell ref="N26:Q26"/>
    <mergeCell ref="R26:S26"/>
    <mergeCell ref="T28:V28"/>
    <mergeCell ref="D29:E29"/>
    <mergeCell ref="F29:G29"/>
    <mergeCell ref="H29:I29"/>
    <mergeCell ref="J29:M29"/>
    <mergeCell ref="N29:Q29"/>
    <mergeCell ref="T26:V26"/>
    <mergeCell ref="D27:E27"/>
    <mergeCell ref="F27:G27"/>
    <mergeCell ref="H27:I27"/>
    <mergeCell ref="J27:M27"/>
    <mergeCell ref="N27:Q27"/>
    <mergeCell ref="R27:S27"/>
    <mergeCell ref="T27:V27"/>
    <mergeCell ref="D26:E26"/>
    <mergeCell ref="F26:G26"/>
    <mergeCell ref="R31:S31"/>
    <mergeCell ref="T31:V31"/>
    <mergeCell ref="D30:E30"/>
    <mergeCell ref="F30:G30"/>
    <mergeCell ref="R29:S29"/>
    <mergeCell ref="T29:V29"/>
    <mergeCell ref="D28:E28"/>
    <mergeCell ref="F28:G28"/>
    <mergeCell ref="H28:I28"/>
    <mergeCell ref="J28:M28"/>
    <mergeCell ref="N28:Q28"/>
    <mergeCell ref="R28:S28"/>
    <mergeCell ref="R33:S33"/>
    <mergeCell ref="T33:V33"/>
    <mergeCell ref="D32:E32"/>
    <mergeCell ref="F32:G32"/>
    <mergeCell ref="H32:I32"/>
    <mergeCell ref="J32:M32"/>
    <mergeCell ref="N32:Q32"/>
    <mergeCell ref="R32:S32"/>
    <mergeCell ref="H30:I30"/>
    <mergeCell ref="J30:M30"/>
    <mergeCell ref="N30:Q30"/>
    <mergeCell ref="R30:S30"/>
    <mergeCell ref="T32:V32"/>
    <mergeCell ref="D33:E33"/>
    <mergeCell ref="F33:G33"/>
    <mergeCell ref="H33:I33"/>
    <mergeCell ref="J33:M33"/>
    <mergeCell ref="N33:Q33"/>
    <mergeCell ref="T30:V30"/>
    <mergeCell ref="D31:E31"/>
    <mergeCell ref="F31:G31"/>
    <mergeCell ref="H31:I31"/>
    <mergeCell ref="J31:M31"/>
    <mergeCell ref="N31:Q31"/>
    <mergeCell ref="H34:I34"/>
    <mergeCell ref="J34:M34"/>
    <mergeCell ref="N34:Q34"/>
    <mergeCell ref="R34:S34"/>
    <mergeCell ref="T36:V36"/>
    <mergeCell ref="D37:E37"/>
    <mergeCell ref="F37:G37"/>
    <mergeCell ref="H37:I37"/>
    <mergeCell ref="J37:M37"/>
    <mergeCell ref="N37:Q37"/>
    <mergeCell ref="T34:V34"/>
    <mergeCell ref="D35:E35"/>
    <mergeCell ref="F35:G35"/>
    <mergeCell ref="H35:I35"/>
    <mergeCell ref="J35:M35"/>
    <mergeCell ref="N35:Q35"/>
    <mergeCell ref="R35:S35"/>
    <mergeCell ref="T35:V35"/>
    <mergeCell ref="D34:E34"/>
    <mergeCell ref="F34:G34"/>
    <mergeCell ref="R39:S39"/>
    <mergeCell ref="T39:V39"/>
    <mergeCell ref="D38:E38"/>
    <mergeCell ref="F38:G38"/>
    <mergeCell ref="R37:S37"/>
    <mergeCell ref="T37:V37"/>
    <mergeCell ref="D36:E36"/>
    <mergeCell ref="F36:G36"/>
    <mergeCell ref="H36:I36"/>
    <mergeCell ref="J36:M36"/>
    <mergeCell ref="N36:Q36"/>
    <mergeCell ref="R36:S36"/>
    <mergeCell ref="R41:S41"/>
    <mergeCell ref="T41:V41"/>
    <mergeCell ref="D40:E40"/>
    <mergeCell ref="F40:G40"/>
    <mergeCell ref="H40:I40"/>
    <mergeCell ref="J40:M40"/>
    <mergeCell ref="N40:Q40"/>
    <mergeCell ref="R40:S40"/>
    <mergeCell ref="H38:I38"/>
    <mergeCell ref="J38:M38"/>
    <mergeCell ref="N38:Q38"/>
    <mergeCell ref="R38:S38"/>
    <mergeCell ref="T40:V40"/>
    <mergeCell ref="D41:E41"/>
    <mergeCell ref="F41:G41"/>
    <mergeCell ref="H41:I41"/>
    <mergeCell ref="J41:M41"/>
    <mergeCell ref="N41:Q41"/>
    <mergeCell ref="T38:V38"/>
    <mergeCell ref="D39:E39"/>
    <mergeCell ref="F39:G39"/>
    <mergeCell ref="H39:I39"/>
    <mergeCell ref="J39:M39"/>
    <mergeCell ref="N39:Q39"/>
    <mergeCell ref="H42:I42"/>
    <mergeCell ref="J42:M42"/>
    <mergeCell ref="N42:Q42"/>
    <mergeCell ref="R42:S42"/>
    <mergeCell ref="T44:V44"/>
    <mergeCell ref="D45:E45"/>
    <mergeCell ref="F45:G45"/>
    <mergeCell ref="H45:I45"/>
    <mergeCell ref="J45:M45"/>
    <mergeCell ref="N45:Q45"/>
    <mergeCell ref="T42:V42"/>
    <mergeCell ref="D43:E43"/>
    <mergeCell ref="F43:G43"/>
    <mergeCell ref="H43:I43"/>
    <mergeCell ref="J43:M43"/>
    <mergeCell ref="N43:Q43"/>
    <mergeCell ref="R43:S43"/>
    <mergeCell ref="T43:V43"/>
    <mergeCell ref="D42:E42"/>
    <mergeCell ref="F42:G42"/>
    <mergeCell ref="R47:S47"/>
    <mergeCell ref="T47:V47"/>
    <mergeCell ref="D46:E46"/>
    <mergeCell ref="F46:G46"/>
    <mergeCell ref="R45:S45"/>
    <mergeCell ref="T45:V45"/>
    <mergeCell ref="D44:E44"/>
    <mergeCell ref="F44:G44"/>
    <mergeCell ref="H44:I44"/>
    <mergeCell ref="J44:M44"/>
    <mergeCell ref="N44:Q44"/>
    <mergeCell ref="R44:S44"/>
    <mergeCell ref="R49:S49"/>
    <mergeCell ref="T49:V49"/>
    <mergeCell ref="D48:E48"/>
    <mergeCell ref="F48:G48"/>
    <mergeCell ref="H48:I48"/>
    <mergeCell ref="J48:M48"/>
    <mergeCell ref="N48:Q48"/>
    <mergeCell ref="R48:S48"/>
    <mergeCell ref="H46:I46"/>
    <mergeCell ref="J46:M46"/>
    <mergeCell ref="N46:Q46"/>
    <mergeCell ref="R46:S46"/>
    <mergeCell ref="T48:V48"/>
    <mergeCell ref="D49:E49"/>
    <mergeCell ref="F49:G49"/>
    <mergeCell ref="H49:I49"/>
    <mergeCell ref="J49:M49"/>
    <mergeCell ref="N49:Q49"/>
    <mergeCell ref="T46:V46"/>
    <mergeCell ref="D47:E47"/>
    <mergeCell ref="F47:G47"/>
    <mergeCell ref="H47:I47"/>
    <mergeCell ref="J47:M47"/>
    <mergeCell ref="N47:Q47"/>
    <mergeCell ref="H50:I50"/>
    <mergeCell ref="J50:M50"/>
    <mergeCell ref="N50:Q50"/>
    <mergeCell ref="R50:S50"/>
    <mergeCell ref="T52:V52"/>
    <mergeCell ref="D53:E53"/>
    <mergeCell ref="F53:G53"/>
    <mergeCell ref="H53:I53"/>
    <mergeCell ref="J53:M53"/>
    <mergeCell ref="N53:Q53"/>
    <mergeCell ref="T50:V50"/>
    <mergeCell ref="D51:E51"/>
    <mergeCell ref="F51:G51"/>
    <mergeCell ref="H51:I51"/>
    <mergeCell ref="J51:M51"/>
    <mergeCell ref="N51:Q51"/>
    <mergeCell ref="R51:S51"/>
    <mergeCell ref="T51:V51"/>
    <mergeCell ref="D50:E50"/>
    <mergeCell ref="F50:G50"/>
    <mergeCell ref="R55:S55"/>
    <mergeCell ref="T55:V55"/>
    <mergeCell ref="D54:E54"/>
    <mergeCell ref="F54:G54"/>
    <mergeCell ref="R53:S53"/>
    <mergeCell ref="T53:V53"/>
    <mergeCell ref="D52:E52"/>
    <mergeCell ref="F52:G52"/>
    <mergeCell ref="H52:I52"/>
    <mergeCell ref="J52:M52"/>
    <mergeCell ref="N52:Q52"/>
    <mergeCell ref="R52:S52"/>
    <mergeCell ref="R57:S57"/>
    <mergeCell ref="T57:V57"/>
    <mergeCell ref="D56:E56"/>
    <mergeCell ref="F56:G56"/>
    <mergeCell ref="H56:I56"/>
    <mergeCell ref="J56:M56"/>
    <mergeCell ref="N56:Q56"/>
    <mergeCell ref="R56:S56"/>
    <mergeCell ref="H54:I54"/>
    <mergeCell ref="J54:M54"/>
    <mergeCell ref="N54:Q54"/>
    <mergeCell ref="R54:S54"/>
    <mergeCell ref="T56:V56"/>
    <mergeCell ref="D57:E57"/>
    <mergeCell ref="F57:G57"/>
    <mergeCell ref="H57:I57"/>
    <mergeCell ref="J57:M57"/>
    <mergeCell ref="N57:Q57"/>
    <mergeCell ref="T54:V54"/>
    <mergeCell ref="D55:E55"/>
    <mergeCell ref="F55:G55"/>
    <mergeCell ref="H55:I55"/>
    <mergeCell ref="J55:M55"/>
    <mergeCell ref="N55:Q55"/>
    <mergeCell ref="H58:I58"/>
    <mergeCell ref="J58:M58"/>
    <mergeCell ref="N58:Q58"/>
    <mergeCell ref="R58:S58"/>
    <mergeCell ref="T60:V60"/>
    <mergeCell ref="D61:E61"/>
    <mergeCell ref="F61:G61"/>
    <mergeCell ref="H61:I61"/>
    <mergeCell ref="J61:M61"/>
    <mergeCell ref="N61:Q61"/>
    <mergeCell ref="T58:V58"/>
    <mergeCell ref="D59:E59"/>
    <mergeCell ref="F59:G59"/>
    <mergeCell ref="H59:I59"/>
    <mergeCell ref="J59:M59"/>
    <mergeCell ref="N59:Q59"/>
    <mergeCell ref="R59:S59"/>
    <mergeCell ref="T59:V59"/>
    <mergeCell ref="D58:E58"/>
    <mergeCell ref="F58:G58"/>
    <mergeCell ref="R63:S63"/>
    <mergeCell ref="T63:V63"/>
    <mergeCell ref="D62:E62"/>
    <mergeCell ref="F62:G62"/>
    <mergeCell ref="R61:S61"/>
    <mergeCell ref="T61:V61"/>
    <mergeCell ref="D60:E60"/>
    <mergeCell ref="F60:G60"/>
    <mergeCell ref="H60:I60"/>
    <mergeCell ref="J60:M60"/>
    <mergeCell ref="N60:Q60"/>
    <mergeCell ref="R60:S60"/>
    <mergeCell ref="R65:S65"/>
    <mergeCell ref="T65:V65"/>
    <mergeCell ref="D64:E64"/>
    <mergeCell ref="F64:G64"/>
    <mergeCell ref="H64:I64"/>
    <mergeCell ref="J64:M64"/>
    <mergeCell ref="N64:Q64"/>
    <mergeCell ref="R64:S64"/>
    <mergeCell ref="H62:I62"/>
    <mergeCell ref="J62:M62"/>
    <mergeCell ref="N62:Q62"/>
    <mergeCell ref="R62:S62"/>
    <mergeCell ref="T64:V64"/>
    <mergeCell ref="D65:E65"/>
    <mergeCell ref="F65:G65"/>
    <mergeCell ref="H65:I65"/>
    <mergeCell ref="J65:M65"/>
    <mergeCell ref="N65:Q65"/>
    <mergeCell ref="T62:V62"/>
    <mergeCell ref="D63:E63"/>
    <mergeCell ref="F63:G63"/>
    <mergeCell ref="H63:I63"/>
    <mergeCell ref="J63:M63"/>
    <mergeCell ref="N63:Q63"/>
    <mergeCell ref="H66:I66"/>
    <mergeCell ref="J66:M66"/>
    <mergeCell ref="N66:Q66"/>
    <mergeCell ref="R66:S66"/>
    <mergeCell ref="T68:V68"/>
    <mergeCell ref="D69:E69"/>
    <mergeCell ref="F69:G69"/>
    <mergeCell ref="H69:I69"/>
    <mergeCell ref="J69:M69"/>
    <mergeCell ref="N69:Q69"/>
    <mergeCell ref="T66:V66"/>
    <mergeCell ref="D67:E67"/>
    <mergeCell ref="F67:G67"/>
    <mergeCell ref="H67:I67"/>
    <mergeCell ref="J67:M67"/>
    <mergeCell ref="N67:Q67"/>
    <mergeCell ref="R67:S67"/>
    <mergeCell ref="T67:V67"/>
    <mergeCell ref="D66:E66"/>
    <mergeCell ref="F66:G66"/>
    <mergeCell ref="T71:V71"/>
    <mergeCell ref="D70:E70"/>
    <mergeCell ref="F70:G70"/>
    <mergeCell ref="R69:S69"/>
    <mergeCell ref="T69:V69"/>
    <mergeCell ref="D68:E68"/>
    <mergeCell ref="F68:G68"/>
    <mergeCell ref="H68:I68"/>
    <mergeCell ref="J68:M68"/>
    <mergeCell ref="N68:Q68"/>
    <mergeCell ref="R68:S68"/>
    <mergeCell ref="T73:V73"/>
    <mergeCell ref="D72:E72"/>
    <mergeCell ref="F72:G72"/>
    <mergeCell ref="H72:I72"/>
    <mergeCell ref="J72:M72"/>
    <mergeCell ref="N72:Q72"/>
    <mergeCell ref="R72:S72"/>
    <mergeCell ref="H70:I70"/>
    <mergeCell ref="J70:M70"/>
    <mergeCell ref="N70:Q70"/>
    <mergeCell ref="R70:S70"/>
    <mergeCell ref="T72:V72"/>
    <mergeCell ref="D73:E73"/>
    <mergeCell ref="F73:G73"/>
    <mergeCell ref="H73:I73"/>
    <mergeCell ref="J73:M73"/>
    <mergeCell ref="N73:Q73"/>
    <mergeCell ref="T70:V70"/>
    <mergeCell ref="D71:E71"/>
    <mergeCell ref="F71:G71"/>
    <mergeCell ref="H71:I71"/>
    <mergeCell ref="J71:M71"/>
    <mergeCell ref="N71:Q71"/>
    <mergeCell ref="R71:S71"/>
    <mergeCell ref="D76:E76"/>
    <mergeCell ref="F76:G76"/>
    <mergeCell ref="H76:I76"/>
    <mergeCell ref="J76:M76"/>
    <mergeCell ref="N76:Q76"/>
    <mergeCell ref="R76:S76"/>
    <mergeCell ref="H74:I74"/>
    <mergeCell ref="J74:M74"/>
    <mergeCell ref="N74:Q74"/>
    <mergeCell ref="T74:V74"/>
    <mergeCell ref="D75:E75"/>
    <mergeCell ref="F75:G75"/>
    <mergeCell ref="H75:I75"/>
    <mergeCell ref="J75:M75"/>
    <mergeCell ref="N75:Q75"/>
    <mergeCell ref="R75:S75"/>
    <mergeCell ref="T75:V75"/>
    <mergeCell ref="D74:E74"/>
    <mergeCell ref="F74:G74"/>
    <mergeCell ref="R74:S74"/>
    <mergeCell ref="R80:S80"/>
    <mergeCell ref="H78:I78"/>
    <mergeCell ref="J78:M78"/>
    <mergeCell ref="N78:Q78"/>
    <mergeCell ref="R78:S78"/>
    <mergeCell ref="D79:E79"/>
    <mergeCell ref="F79:G79"/>
    <mergeCell ref="H79:I79"/>
    <mergeCell ref="J79:M79"/>
    <mergeCell ref="N79:Q79"/>
    <mergeCell ref="R79:S79"/>
    <mergeCell ref="D78:E78"/>
    <mergeCell ref="F78:G78"/>
    <mergeCell ref="D77:E77"/>
    <mergeCell ref="F77:G77"/>
    <mergeCell ref="H77:I77"/>
    <mergeCell ref="J77:M77"/>
    <mergeCell ref="N77:Q77"/>
    <mergeCell ref="D82:E82"/>
    <mergeCell ref="F82:G82"/>
    <mergeCell ref="H82:I82"/>
    <mergeCell ref="J82:M82"/>
    <mergeCell ref="N82:Q82"/>
    <mergeCell ref="D80:E80"/>
    <mergeCell ref="F80:G80"/>
    <mergeCell ref="H80:I80"/>
    <mergeCell ref="J80:M80"/>
    <mergeCell ref="N80:Q80"/>
    <mergeCell ref="R82:S82"/>
    <mergeCell ref="T82:V82"/>
    <mergeCell ref="R81:S81"/>
    <mergeCell ref="T81:V81"/>
    <mergeCell ref="D81:E81"/>
    <mergeCell ref="F81:G81"/>
    <mergeCell ref="H81:I81"/>
    <mergeCell ref="J81:M81"/>
    <mergeCell ref="N81:Q81"/>
    <mergeCell ref="D84:E84"/>
    <mergeCell ref="F84:G84"/>
    <mergeCell ref="H84:I84"/>
    <mergeCell ref="J84:M84"/>
    <mergeCell ref="N84:Q84"/>
    <mergeCell ref="R84:S84"/>
    <mergeCell ref="T84:V84"/>
    <mergeCell ref="D85:E85"/>
    <mergeCell ref="D83:E83"/>
    <mergeCell ref="F83:G83"/>
    <mergeCell ref="H83:I83"/>
    <mergeCell ref="J83:M83"/>
    <mergeCell ref="N83:Q83"/>
    <mergeCell ref="R83:S83"/>
    <mergeCell ref="N85:Q85"/>
    <mergeCell ref="R85:S85"/>
    <mergeCell ref="T85:V85"/>
    <mergeCell ref="D86:E86"/>
    <mergeCell ref="F86:G86"/>
    <mergeCell ref="H86:I86"/>
    <mergeCell ref="J86:M86"/>
    <mergeCell ref="N86:Q86"/>
    <mergeCell ref="R86:S86"/>
    <mergeCell ref="F85:G85"/>
    <mergeCell ref="D87:E87"/>
    <mergeCell ref="F87:G87"/>
    <mergeCell ref="H87:I87"/>
    <mergeCell ref="J87:M87"/>
    <mergeCell ref="N87:Q87"/>
    <mergeCell ref="H85:I85"/>
    <mergeCell ref="J85:M85"/>
    <mergeCell ref="R102:S102"/>
    <mergeCell ref="T102:V102"/>
    <mergeCell ref="J15:M15"/>
    <mergeCell ref="N15:Q15"/>
    <mergeCell ref="F16:G16"/>
    <mergeCell ref="H16:I16"/>
    <mergeCell ref="N16:Q16"/>
    <mergeCell ref="R16:S16"/>
    <mergeCell ref="T86:V86"/>
    <mergeCell ref="F17:G17"/>
    <mergeCell ref="H17:I17"/>
    <mergeCell ref="J17:M17"/>
    <mergeCell ref="N17:Q17"/>
    <mergeCell ref="R17:S17"/>
    <mergeCell ref="R87:S87"/>
    <mergeCell ref="T83:V83"/>
    <mergeCell ref="T87:V87"/>
    <mergeCell ref="T80:V80"/>
    <mergeCell ref="T78:V78"/>
    <mergeCell ref="T79:V79"/>
    <mergeCell ref="R77:S77"/>
    <mergeCell ref="T77:V77"/>
    <mergeCell ref="T76:V76"/>
    <mergeCell ref="R73:S73"/>
    <mergeCell ref="N102:Q102"/>
    <mergeCell ref="D88:E88"/>
    <mergeCell ref="F88:G88"/>
    <mergeCell ref="H88:I88"/>
    <mergeCell ref="J88:M88"/>
    <mergeCell ref="D102:E102"/>
    <mergeCell ref="F102:G102"/>
    <mergeCell ref="H102:I102"/>
    <mergeCell ref="J102:M102"/>
    <mergeCell ref="H90:I90"/>
    <mergeCell ref="H94:I94"/>
    <mergeCell ref="J94:M94"/>
    <mergeCell ref="N94:Q94"/>
    <mergeCell ref="J99:M99"/>
    <mergeCell ref="N99:Q99"/>
    <mergeCell ref="C104:V104"/>
    <mergeCell ref="M105:P106"/>
    <mergeCell ref="Q105:V106"/>
    <mergeCell ref="C107:C110"/>
    <mergeCell ref="D107:L110"/>
    <mergeCell ref="M107:P108"/>
    <mergeCell ref="Q107:V108"/>
    <mergeCell ref="M109:P110"/>
    <mergeCell ref="Q109:V110"/>
    <mergeCell ref="C105:C106"/>
    <mergeCell ref="B104:B110"/>
    <mergeCell ref="B4:V5"/>
    <mergeCell ref="B6:V6"/>
    <mergeCell ref="B7:C7"/>
    <mergeCell ref="D7:H7"/>
    <mergeCell ref="I7:N7"/>
    <mergeCell ref="O7:V7"/>
    <mergeCell ref="B8:C8"/>
    <mergeCell ref="O8:V8"/>
    <mergeCell ref="I9:N9"/>
    <mergeCell ref="B11:C11"/>
    <mergeCell ref="D11:H11"/>
    <mergeCell ref="D8:H8"/>
    <mergeCell ref="I8:N8"/>
    <mergeCell ref="B9:C9"/>
    <mergeCell ref="D9:H9"/>
    <mergeCell ref="D105:L106"/>
    <mergeCell ref="O9:V9"/>
    <mergeCell ref="D10:H10"/>
    <mergeCell ref="O10:V10"/>
    <mergeCell ref="R15:S15"/>
    <mergeCell ref="T15:V15"/>
    <mergeCell ref="T16:V16"/>
    <mergeCell ref="D16:E16"/>
    <mergeCell ref="T91:V91"/>
    <mergeCell ref="D90:E90"/>
    <mergeCell ref="F90:G90"/>
    <mergeCell ref="T17:V17"/>
    <mergeCell ref="O11:V11"/>
    <mergeCell ref="B12:V12"/>
    <mergeCell ref="B13:V13"/>
    <mergeCell ref="B14:V14"/>
    <mergeCell ref="D15:E15"/>
    <mergeCell ref="F15:G15"/>
    <mergeCell ref="H15:I15"/>
    <mergeCell ref="I10:N11"/>
    <mergeCell ref="B10:C10"/>
    <mergeCell ref="T88:V88"/>
    <mergeCell ref="D89:E89"/>
    <mergeCell ref="F89:G89"/>
    <mergeCell ref="H89:I89"/>
    <mergeCell ref="J89:M89"/>
    <mergeCell ref="N89:Q89"/>
    <mergeCell ref="R89:S89"/>
    <mergeCell ref="T89:V89"/>
    <mergeCell ref="N88:Q88"/>
    <mergeCell ref="R88:S88"/>
    <mergeCell ref="D17:E17"/>
    <mergeCell ref="T93:V93"/>
    <mergeCell ref="D92:E92"/>
    <mergeCell ref="F92:G92"/>
    <mergeCell ref="H92:I92"/>
    <mergeCell ref="J92:M92"/>
    <mergeCell ref="N92:Q92"/>
    <mergeCell ref="R92:S92"/>
    <mergeCell ref="J90:M90"/>
    <mergeCell ref="N90:Q90"/>
    <mergeCell ref="R90:S90"/>
    <mergeCell ref="T92:V92"/>
    <mergeCell ref="D93:E93"/>
    <mergeCell ref="F93:G93"/>
    <mergeCell ref="H93:I93"/>
    <mergeCell ref="J93:M93"/>
    <mergeCell ref="N93:Q93"/>
    <mergeCell ref="R93:S93"/>
    <mergeCell ref="T90:V90"/>
    <mergeCell ref="D91:E91"/>
    <mergeCell ref="F91:G91"/>
    <mergeCell ref="H91:I91"/>
    <mergeCell ref="J91:M91"/>
    <mergeCell ref="N91:Q91"/>
    <mergeCell ref="R91:S91"/>
    <mergeCell ref="R94:S94"/>
    <mergeCell ref="T96:V96"/>
    <mergeCell ref="D97:E97"/>
    <mergeCell ref="F97:G97"/>
    <mergeCell ref="H97:I97"/>
    <mergeCell ref="J97:M97"/>
    <mergeCell ref="N97:Q97"/>
    <mergeCell ref="T94:V94"/>
    <mergeCell ref="D95:E95"/>
    <mergeCell ref="F95:G95"/>
    <mergeCell ref="H95:I95"/>
    <mergeCell ref="J95:M95"/>
    <mergeCell ref="N95:Q95"/>
    <mergeCell ref="R95:S95"/>
    <mergeCell ref="T95:V95"/>
    <mergeCell ref="D94:E94"/>
    <mergeCell ref="F94:G94"/>
    <mergeCell ref="T99:V99"/>
    <mergeCell ref="D98:E98"/>
    <mergeCell ref="F98:G98"/>
    <mergeCell ref="R97:S97"/>
    <mergeCell ref="T97:V97"/>
    <mergeCell ref="D96:E96"/>
    <mergeCell ref="F96:G96"/>
    <mergeCell ref="H96:I96"/>
    <mergeCell ref="J96:M96"/>
    <mergeCell ref="N96:Q96"/>
    <mergeCell ref="R96:S96"/>
    <mergeCell ref="J16:M16"/>
    <mergeCell ref="R101:S101"/>
    <mergeCell ref="T101:V101"/>
    <mergeCell ref="D100:E100"/>
    <mergeCell ref="F100:G100"/>
    <mergeCell ref="H100:I100"/>
    <mergeCell ref="J100:M100"/>
    <mergeCell ref="N100:Q100"/>
    <mergeCell ref="R100:S100"/>
    <mergeCell ref="H98:I98"/>
    <mergeCell ref="J98:M98"/>
    <mergeCell ref="N98:Q98"/>
    <mergeCell ref="R98:S98"/>
    <mergeCell ref="T100:V100"/>
    <mergeCell ref="D101:E101"/>
    <mergeCell ref="F101:G101"/>
    <mergeCell ref="H101:I101"/>
    <mergeCell ref="J101:M101"/>
    <mergeCell ref="N101:Q101"/>
    <mergeCell ref="T98:V98"/>
    <mergeCell ref="D99:E99"/>
    <mergeCell ref="F99:G99"/>
    <mergeCell ref="H99:I99"/>
    <mergeCell ref="R99:S99"/>
  </mergeCells>
  <conditionalFormatting sqref="F103:V103">
    <cfRule type="cellIs" dxfId="7" priority="1" operator="equal">
      <formula>"X"</formula>
    </cfRule>
    <cfRule type="cellIs" dxfId="6" priority="2" operator="equal">
      <formula>"X"</formula>
    </cfRule>
  </conditionalFormatting>
  <conditionalFormatting sqref="F111:V1000">
    <cfRule type="cellIs" dxfId="5" priority="3" operator="equal">
      <formula>"X"</formula>
    </cfRule>
    <cfRule type="cellIs" dxfId="4" priority="4" operator="equal">
      <formula>"X"</formula>
    </cfRule>
  </conditionalFormatting>
  <dataValidations count="1">
    <dataValidation type="list" allowBlank="1" showInputMessage="1" showErrorMessage="1" sqref="D3" xr:uid="{59A6C3DB-E0D7-458B-BA40-ECA07ACECADC}">
      <formula1>"Yes,No"</formula1>
    </dataValidation>
  </dataValidations>
  <pageMargins left="0.7" right="0.7" top="0.75" bottom="0.75" header="0" footer="0"/>
  <pageSetup orientation="landscape"/>
  <headerFooter>
    <oddHeader>&amp;CTRIBAL BROADBAND CONNECTIVITY PROGRAM REPORTS ADDENDUM B</oddHead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1D749-2466-46CE-ABD0-B6892B3B370F}">
  <dimension ref="A1:Z1000"/>
  <sheetViews>
    <sheetView tabSelected="1" workbookViewId="0">
      <selection activeCell="D9" sqref="D9:H9"/>
    </sheetView>
  </sheetViews>
  <sheetFormatPr defaultColWidth="14.44140625" defaultRowHeight="15" customHeight="1"/>
  <cols>
    <col min="1" max="1" width="2.44140625" style="22" customWidth="1"/>
    <col min="2" max="2" width="19.44140625" style="22" customWidth="1"/>
    <col min="3" max="3" width="45.5546875" style="22" customWidth="1"/>
    <col min="4" max="4" width="19.44140625" style="22" customWidth="1"/>
    <col min="5" max="5" width="7.5546875" style="22" customWidth="1"/>
    <col min="6" max="17" width="7" style="22" customWidth="1"/>
    <col min="18" max="18" width="10.44140625" style="22" customWidth="1"/>
    <col min="19" max="19" width="10.6640625" style="22" customWidth="1"/>
    <col min="20" max="22" width="5.44140625" style="22" customWidth="1"/>
    <col min="23" max="26" width="8.5546875" style="22" customWidth="1"/>
    <col min="27" max="16384" width="14.44140625" style="22"/>
  </cols>
  <sheetData>
    <row r="1" spans="1:26" ht="15" customHeight="1" thickBot="1"/>
    <row r="2" spans="1:26" ht="57.6">
      <c r="D2" s="120" t="s">
        <v>365</v>
      </c>
    </row>
    <row r="3" spans="1:26" ht="15" customHeight="1" thickBot="1">
      <c r="D3" s="76" t="s">
        <v>278</v>
      </c>
    </row>
    <row r="4" spans="1:26" ht="14.4">
      <c r="B4" s="678" t="s">
        <v>407</v>
      </c>
      <c r="C4" s="230"/>
      <c r="D4" s="230"/>
      <c r="E4" s="230"/>
      <c r="F4" s="230"/>
      <c r="G4" s="230"/>
      <c r="H4" s="230"/>
      <c r="I4" s="230"/>
      <c r="J4" s="230"/>
      <c r="K4" s="230"/>
      <c r="L4" s="230"/>
      <c r="M4" s="230"/>
      <c r="N4" s="230"/>
      <c r="O4" s="230"/>
      <c r="P4" s="230"/>
      <c r="Q4" s="230"/>
      <c r="R4" s="230"/>
      <c r="S4" s="230"/>
      <c r="T4" s="230"/>
      <c r="U4" s="230"/>
      <c r="V4" s="230"/>
    </row>
    <row r="5" spans="1:26" ht="12" customHeight="1" thickBot="1">
      <c r="B5" s="233"/>
      <c r="C5" s="233"/>
      <c r="D5" s="233"/>
      <c r="E5" s="233"/>
      <c r="F5" s="233"/>
      <c r="G5" s="233"/>
      <c r="H5" s="233"/>
      <c r="I5" s="233"/>
      <c r="J5" s="233"/>
      <c r="K5" s="233"/>
      <c r="L5" s="233"/>
      <c r="M5" s="233"/>
      <c r="N5" s="233"/>
      <c r="O5" s="233"/>
      <c r="P5" s="233"/>
      <c r="Q5" s="233"/>
      <c r="R5" s="233"/>
      <c r="S5" s="233"/>
      <c r="T5" s="233"/>
      <c r="U5" s="233"/>
      <c r="V5" s="233"/>
    </row>
    <row r="6" spans="1:26" ht="21.6" thickBot="1">
      <c r="B6" s="679" t="s">
        <v>408</v>
      </c>
      <c r="C6" s="246"/>
      <c r="D6" s="246"/>
      <c r="E6" s="246"/>
      <c r="F6" s="246"/>
      <c r="G6" s="246"/>
      <c r="H6" s="246"/>
      <c r="I6" s="246"/>
      <c r="J6" s="246"/>
      <c r="K6" s="246"/>
      <c r="L6" s="246"/>
      <c r="M6" s="246"/>
      <c r="N6" s="246"/>
      <c r="O6" s="246"/>
      <c r="P6" s="246"/>
      <c r="Q6" s="246"/>
      <c r="R6" s="246"/>
      <c r="S6" s="246"/>
      <c r="T6" s="246"/>
      <c r="U6" s="246"/>
      <c r="V6" s="611"/>
    </row>
    <row r="7" spans="1:26" ht="16.5" customHeight="1">
      <c r="B7" s="680" t="s">
        <v>45</v>
      </c>
      <c r="C7" s="681"/>
      <c r="D7" s="682" t="str">
        <f>Recipient_Organization</f>
        <v xml:space="preserve">Recipient A </v>
      </c>
      <c r="E7" s="256"/>
      <c r="F7" s="256"/>
      <c r="G7" s="256"/>
      <c r="H7" s="257"/>
      <c r="I7" s="255" t="s">
        <v>47</v>
      </c>
      <c r="J7" s="256"/>
      <c r="K7" s="256"/>
      <c r="L7" s="256"/>
      <c r="M7" s="256"/>
      <c r="N7" s="257"/>
      <c r="O7" s="695" t="s">
        <v>48</v>
      </c>
      <c r="P7" s="256"/>
      <c r="Q7" s="256"/>
      <c r="R7" s="256"/>
      <c r="S7" s="256"/>
      <c r="T7" s="256"/>
      <c r="U7" s="256"/>
      <c r="V7" s="681"/>
    </row>
    <row r="8" spans="1:26" ht="18.75" customHeight="1">
      <c r="B8" s="657" t="s">
        <v>49</v>
      </c>
      <c r="C8" s="170"/>
      <c r="D8" s="684" t="s">
        <v>368</v>
      </c>
      <c r="E8" s="169"/>
      <c r="F8" s="169"/>
      <c r="G8" s="169"/>
      <c r="H8" s="162"/>
      <c r="I8" s="659" t="s">
        <v>51</v>
      </c>
      <c r="J8" s="169"/>
      <c r="K8" s="169"/>
      <c r="L8" s="169"/>
      <c r="M8" s="169"/>
      <c r="N8" s="162"/>
      <c r="O8" s="658">
        <v>46023</v>
      </c>
      <c r="P8" s="169"/>
      <c r="Q8" s="169"/>
      <c r="R8" s="169"/>
      <c r="S8" s="169"/>
      <c r="T8" s="169"/>
      <c r="U8" s="169"/>
      <c r="V8" s="170"/>
    </row>
    <row r="9" spans="1:26" ht="18" customHeight="1">
      <c r="B9" s="657" t="s">
        <v>52</v>
      </c>
      <c r="C9" s="170"/>
      <c r="D9" s="684" t="str">
        <f>City__State__Zip_Code</f>
        <v>Washington, DC 20001</v>
      </c>
      <c r="E9" s="169"/>
      <c r="F9" s="169"/>
      <c r="G9" s="169"/>
      <c r="H9" s="162"/>
      <c r="I9" s="659" t="s">
        <v>54</v>
      </c>
      <c r="J9" s="169"/>
      <c r="K9" s="169"/>
      <c r="L9" s="169"/>
      <c r="M9" s="169"/>
      <c r="N9" s="162"/>
      <c r="O9" s="685">
        <f>UEI_Number</f>
        <v>123456789</v>
      </c>
      <c r="P9" s="169"/>
      <c r="Q9" s="169"/>
      <c r="R9" s="169"/>
      <c r="S9" s="169"/>
      <c r="T9" s="169"/>
      <c r="U9" s="169"/>
      <c r="V9" s="170"/>
    </row>
    <row r="10" spans="1:26" ht="22.5" customHeight="1">
      <c r="A10" s="119"/>
      <c r="B10" s="657" t="s">
        <v>387</v>
      </c>
      <c r="C10" s="170"/>
      <c r="D10" s="655">
        <f>Report_Period_Start_Date__MM_DD_YYYY</f>
        <v>45658</v>
      </c>
      <c r="E10" s="169"/>
      <c r="F10" s="169"/>
      <c r="G10" s="169"/>
      <c r="H10" s="162"/>
      <c r="I10" s="673" t="s">
        <v>388</v>
      </c>
      <c r="J10" s="259"/>
      <c r="K10" s="259"/>
      <c r="L10" s="259"/>
      <c r="M10" s="259"/>
      <c r="N10" s="260"/>
      <c r="O10" s="656" t="s">
        <v>404</v>
      </c>
      <c r="P10" s="442"/>
      <c r="Q10" s="442"/>
      <c r="R10" s="442"/>
      <c r="S10" s="442"/>
      <c r="T10" s="442"/>
      <c r="U10" s="442"/>
      <c r="V10" s="444"/>
      <c r="W10" s="119"/>
      <c r="X10" s="119"/>
      <c r="Y10" s="119"/>
      <c r="Z10" s="119"/>
    </row>
    <row r="11" spans="1:26" ht="21.75" customHeight="1" thickBot="1">
      <c r="A11" s="119"/>
      <c r="B11" s="674" t="s">
        <v>390</v>
      </c>
      <c r="C11" s="665"/>
      <c r="D11" s="675">
        <v>46022</v>
      </c>
      <c r="E11" s="270"/>
      <c r="F11" s="270"/>
      <c r="G11" s="270"/>
      <c r="H11" s="271"/>
      <c r="I11" s="652"/>
      <c r="J11" s="233"/>
      <c r="K11" s="233"/>
      <c r="L11" s="233"/>
      <c r="M11" s="233"/>
      <c r="N11" s="541"/>
      <c r="O11" s="673" t="s">
        <v>391</v>
      </c>
      <c r="P11" s="259"/>
      <c r="Q11" s="259"/>
      <c r="R11" s="259"/>
      <c r="S11" s="259"/>
      <c r="T11" s="259"/>
      <c r="U11" s="259"/>
      <c r="V11" s="321"/>
      <c r="W11" s="119"/>
      <c r="X11" s="119"/>
      <c r="Y11" s="119"/>
      <c r="Z11" s="119"/>
    </row>
    <row r="12" spans="1:26" thickBot="1">
      <c r="B12" s="75"/>
      <c r="O12" s="78"/>
      <c r="P12" s="78"/>
      <c r="Q12" s="78"/>
      <c r="R12" s="78"/>
      <c r="S12" s="78"/>
      <c r="T12" s="78"/>
      <c r="U12" s="78"/>
      <c r="V12" s="118"/>
    </row>
    <row r="13" spans="1:26" ht="18.600000000000001" thickBot="1">
      <c r="B13" s="666" t="s">
        <v>409</v>
      </c>
      <c r="C13" s="667"/>
      <c r="D13" s="667"/>
      <c r="E13" s="667"/>
      <c r="F13" s="667"/>
      <c r="G13" s="667"/>
      <c r="H13" s="667"/>
      <c r="I13" s="667"/>
      <c r="J13" s="667"/>
      <c r="K13" s="667"/>
      <c r="L13" s="667"/>
      <c r="M13" s="667"/>
      <c r="N13" s="667"/>
      <c r="O13" s="667"/>
      <c r="P13" s="667"/>
      <c r="Q13" s="667"/>
      <c r="R13" s="667"/>
      <c r="S13" s="667"/>
      <c r="T13" s="667"/>
      <c r="U13" s="667"/>
      <c r="V13" s="668"/>
    </row>
    <row r="14" spans="1:26" ht="80.25" customHeight="1" thickBot="1">
      <c r="B14" s="691" t="s">
        <v>410</v>
      </c>
      <c r="C14" s="670"/>
      <c r="D14" s="670"/>
      <c r="E14" s="670"/>
      <c r="F14" s="670"/>
      <c r="G14" s="670"/>
      <c r="H14" s="670"/>
      <c r="I14" s="670"/>
      <c r="J14" s="670"/>
      <c r="K14" s="670"/>
      <c r="L14" s="670"/>
      <c r="M14" s="670"/>
      <c r="N14" s="670"/>
      <c r="O14" s="670"/>
      <c r="P14" s="670"/>
      <c r="Q14" s="670"/>
      <c r="R14" s="670"/>
      <c r="S14" s="670"/>
      <c r="T14" s="670"/>
      <c r="U14" s="670"/>
      <c r="V14" s="671"/>
    </row>
    <row r="15" spans="1:26" thickBot="1">
      <c r="B15" s="117" t="s">
        <v>394</v>
      </c>
      <c r="C15" s="116" t="s">
        <v>395</v>
      </c>
      <c r="D15" s="631" t="s">
        <v>396</v>
      </c>
      <c r="E15" s="247"/>
      <c r="F15" s="631" t="s">
        <v>397</v>
      </c>
      <c r="G15" s="247"/>
      <c r="H15" s="631" t="s">
        <v>398</v>
      </c>
      <c r="I15" s="247"/>
      <c r="J15" s="631" t="s">
        <v>399</v>
      </c>
      <c r="K15" s="246"/>
      <c r="L15" s="246"/>
      <c r="M15" s="247"/>
      <c r="N15" s="631" t="s">
        <v>400</v>
      </c>
      <c r="O15" s="246"/>
      <c r="P15" s="246"/>
      <c r="Q15" s="247"/>
      <c r="R15" s="676" t="s">
        <v>401</v>
      </c>
      <c r="S15" s="677"/>
      <c r="T15" s="696" t="s">
        <v>402</v>
      </c>
      <c r="U15" s="227"/>
      <c r="V15" s="228"/>
    </row>
    <row r="16" spans="1:26" ht="15" customHeight="1">
      <c r="B16" s="146" t="s">
        <v>176</v>
      </c>
      <c r="C16" s="146" t="s">
        <v>176</v>
      </c>
      <c r="D16" s="697" t="s">
        <v>176</v>
      </c>
      <c r="E16" s="697"/>
      <c r="F16" s="705" t="s">
        <v>176</v>
      </c>
      <c r="G16" s="697"/>
      <c r="H16" s="705" t="s">
        <v>176</v>
      </c>
      <c r="I16" s="697"/>
      <c r="J16" s="716" t="s">
        <v>176</v>
      </c>
      <c r="K16" s="717"/>
      <c r="L16" s="717"/>
      <c r="M16" s="718"/>
      <c r="N16" s="705" t="s">
        <v>176</v>
      </c>
      <c r="O16" s="697"/>
      <c r="P16" s="697"/>
      <c r="Q16" s="697"/>
      <c r="R16" s="706" t="s">
        <v>176</v>
      </c>
      <c r="S16" s="707"/>
      <c r="T16" s="689" t="s">
        <v>176</v>
      </c>
      <c r="U16" s="689"/>
      <c r="V16" s="689"/>
    </row>
    <row r="17" spans="2:22" ht="15" customHeight="1">
      <c r="B17" s="146"/>
      <c r="C17" s="115"/>
      <c r="D17" s="694"/>
      <c r="E17" s="694"/>
      <c r="F17" s="708"/>
      <c r="G17" s="694"/>
      <c r="H17" s="708"/>
      <c r="I17" s="694"/>
      <c r="J17" s="709"/>
      <c r="K17" s="710"/>
      <c r="L17" s="710"/>
      <c r="M17" s="710"/>
      <c r="N17" s="708"/>
      <c r="O17" s="694"/>
      <c r="P17" s="694"/>
      <c r="Q17" s="694"/>
      <c r="R17" s="711"/>
      <c r="S17" s="712"/>
      <c r="T17" s="689"/>
      <c r="U17" s="689"/>
      <c r="V17" s="689"/>
    </row>
    <row r="18" spans="2:22" ht="15" customHeight="1">
      <c r="B18" s="146"/>
      <c r="C18" s="115"/>
      <c r="D18" s="694"/>
      <c r="E18" s="694"/>
      <c r="F18" s="708"/>
      <c r="G18" s="694"/>
      <c r="H18" s="708"/>
      <c r="I18" s="694"/>
      <c r="J18" s="709"/>
      <c r="K18" s="710"/>
      <c r="L18" s="710"/>
      <c r="M18" s="710"/>
      <c r="N18" s="708"/>
      <c r="O18" s="694"/>
      <c r="P18" s="694"/>
      <c r="Q18" s="694"/>
      <c r="R18" s="711"/>
      <c r="S18" s="712"/>
      <c r="T18" s="689"/>
      <c r="U18" s="689"/>
      <c r="V18" s="689"/>
    </row>
    <row r="19" spans="2:22" ht="15" customHeight="1">
      <c r="B19" s="146"/>
      <c r="C19" s="115"/>
      <c r="D19" s="694"/>
      <c r="E19" s="694"/>
      <c r="F19" s="708"/>
      <c r="G19" s="694"/>
      <c r="H19" s="708"/>
      <c r="I19" s="694"/>
      <c r="J19" s="709"/>
      <c r="K19" s="710"/>
      <c r="L19" s="710"/>
      <c r="M19" s="710"/>
      <c r="N19" s="708"/>
      <c r="O19" s="694"/>
      <c r="P19" s="694"/>
      <c r="Q19" s="694"/>
      <c r="R19" s="711"/>
      <c r="S19" s="712"/>
      <c r="T19" s="689"/>
      <c r="U19" s="689"/>
      <c r="V19" s="689"/>
    </row>
    <row r="20" spans="2:22" ht="14.4">
      <c r="B20" s="114"/>
      <c r="C20" s="112"/>
      <c r="D20" s="334"/>
      <c r="E20" s="242"/>
      <c r="F20" s="334"/>
      <c r="G20" s="242"/>
      <c r="H20" s="334"/>
      <c r="I20" s="242"/>
      <c r="J20" s="334"/>
      <c r="K20" s="236"/>
      <c r="L20" s="236"/>
      <c r="M20" s="242"/>
      <c r="N20" s="334"/>
      <c r="O20" s="236"/>
      <c r="P20" s="236"/>
      <c r="Q20" s="242"/>
      <c r="R20" s="334"/>
      <c r="S20" s="242"/>
      <c r="T20" s="333"/>
      <c r="U20" s="221"/>
      <c r="V20" s="222"/>
    </row>
    <row r="21" spans="2:22" ht="15.75" customHeight="1">
      <c r="B21" s="113"/>
      <c r="C21" s="112"/>
      <c r="D21" s="334"/>
      <c r="E21" s="242"/>
      <c r="F21" s="334"/>
      <c r="G21" s="242"/>
      <c r="H21" s="334"/>
      <c r="I21" s="242"/>
      <c r="J21" s="334"/>
      <c r="K21" s="236"/>
      <c r="L21" s="236"/>
      <c r="M21" s="242"/>
      <c r="N21" s="334"/>
      <c r="O21" s="236"/>
      <c r="P21" s="236"/>
      <c r="Q21" s="242"/>
      <c r="R21" s="334"/>
      <c r="S21" s="242"/>
      <c r="T21" s="334"/>
      <c r="U21" s="236"/>
      <c r="V21" s="268"/>
    </row>
    <row r="22" spans="2:22" ht="15.75" customHeight="1">
      <c r="B22" s="113"/>
      <c r="C22" s="112"/>
      <c r="D22" s="334"/>
      <c r="E22" s="242"/>
      <c r="F22" s="334"/>
      <c r="G22" s="242"/>
      <c r="H22" s="334"/>
      <c r="I22" s="242"/>
      <c r="J22" s="334"/>
      <c r="K22" s="236"/>
      <c r="L22" s="236"/>
      <c r="M22" s="242"/>
      <c r="N22" s="334"/>
      <c r="O22" s="236"/>
      <c r="P22" s="236"/>
      <c r="Q22" s="242"/>
      <c r="R22" s="334"/>
      <c r="S22" s="242"/>
      <c r="T22" s="334"/>
      <c r="U22" s="236"/>
      <c r="V22" s="268"/>
    </row>
    <row r="23" spans="2:22" ht="15.75" customHeight="1">
      <c r="B23" s="113"/>
      <c r="C23" s="112"/>
      <c r="D23" s="334"/>
      <c r="E23" s="242"/>
      <c r="F23" s="334"/>
      <c r="G23" s="242"/>
      <c r="H23" s="334"/>
      <c r="I23" s="242"/>
      <c r="J23" s="334"/>
      <c r="K23" s="236"/>
      <c r="L23" s="236"/>
      <c r="M23" s="242"/>
      <c r="N23" s="334"/>
      <c r="O23" s="236"/>
      <c r="P23" s="236"/>
      <c r="Q23" s="242"/>
      <c r="R23" s="334"/>
      <c r="S23" s="242"/>
      <c r="T23" s="334"/>
      <c r="U23" s="236"/>
      <c r="V23" s="268"/>
    </row>
    <row r="24" spans="2:22" ht="15.75" customHeight="1">
      <c r="B24" s="113"/>
      <c r="C24" s="112"/>
      <c r="D24" s="334"/>
      <c r="E24" s="242"/>
      <c r="F24" s="334"/>
      <c r="G24" s="242"/>
      <c r="H24" s="334"/>
      <c r="I24" s="242"/>
      <c r="J24" s="334"/>
      <c r="K24" s="236"/>
      <c r="L24" s="236"/>
      <c r="M24" s="242"/>
      <c r="N24" s="334"/>
      <c r="O24" s="236"/>
      <c r="P24" s="236"/>
      <c r="Q24" s="242"/>
      <c r="R24" s="334"/>
      <c r="S24" s="242"/>
      <c r="T24" s="334"/>
      <c r="U24" s="236"/>
      <c r="V24" s="268"/>
    </row>
    <row r="25" spans="2:22" ht="15.75" customHeight="1">
      <c r="B25" s="113"/>
      <c r="C25" s="112"/>
      <c r="D25" s="334"/>
      <c r="E25" s="242"/>
      <c r="F25" s="334"/>
      <c r="G25" s="242"/>
      <c r="H25" s="334"/>
      <c r="I25" s="242"/>
      <c r="J25" s="334"/>
      <c r="K25" s="236"/>
      <c r="L25" s="236"/>
      <c r="M25" s="242"/>
      <c r="N25" s="334"/>
      <c r="O25" s="236"/>
      <c r="P25" s="236"/>
      <c r="Q25" s="242"/>
      <c r="R25" s="334"/>
      <c r="S25" s="242"/>
      <c r="T25" s="334"/>
      <c r="U25" s="236"/>
      <c r="V25" s="268"/>
    </row>
    <row r="26" spans="2:22" ht="15.75" customHeight="1">
      <c r="B26" s="113"/>
      <c r="C26" s="112"/>
      <c r="D26" s="334"/>
      <c r="E26" s="242"/>
      <c r="F26" s="334"/>
      <c r="G26" s="242"/>
      <c r="H26" s="334"/>
      <c r="I26" s="242"/>
      <c r="J26" s="334"/>
      <c r="K26" s="236"/>
      <c r="L26" s="236"/>
      <c r="M26" s="242"/>
      <c r="N26" s="334"/>
      <c r="O26" s="236"/>
      <c r="P26" s="236"/>
      <c r="Q26" s="242"/>
      <c r="R26" s="334"/>
      <c r="S26" s="242"/>
      <c r="T26" s="334"/>
      <c r="U26" s="236"/>
      <c r="V26" s="268"/>
    </row>
    <row r="27" spans="2:22" ht="15.75" customHeight="1">
      <c r="B27" s="113"/>
      <c r="C27" s="112"/>
      <c r="D27" s="334"/>
      <c r="E27" s="242"/>
      <c r="F27" s="334"/>
      <c r="G27" s="242"/>
      <c r="H27" s="334"/>
      <c r="I27" s="242"/>
      <c r="J27" s="334"/>
      <c r="K27" s="236"/>
      <c r="L27" s="236"/>
      <c r="M27" s="242"/>
      <c r="N27" s="334"/>
      <c r="O27" s="236"/>
      <c r="P27" s="236"/>
      <c r="Q27" s="242"/>
      <c r="R27" s="334"/>
      <c r="S27" s="242"/>
      <c r="T27" s="334"/>
      <c r="U27" s="236"/>
      <c r="V27" s="268"/>
    </row>
    <row r="28" spans="2:22" ht="15.75" customHeight="1">
      <c r="B28" s="113"/>
      <c r="C28" s="112"/>
      <c r="D28" s="334"/>
      <c r="E28" s="242"/>
      <c r="F28" s="334"/>
      <c r="G28" s="242"/>
      <c r="H28" s="334"/>
      <c r="I28" s="242"/>
      <c r="J28" s="334"/>
      <c r="K28" s="236"/>
      <c r="L28" s="236"/>
      <c r="M28" s="242"/>
      <c r="N28" s="334"/>
      <c r="O28" s="236"/>
      <c r="P28" s="236"/>
      <c r="Q28" s="242"/>
      <c r="R28" s="334"/>
      <c r="S28" s="242"/>
      <c r="T28" s="334"/>
      <c r="U28" s="236"/>
      <c r="V28" s="268"/>
    </row>
    <row r="29" spans="2:22" ht="15.75" customHeight="1">
      <c r="B29" s="113"/>
      <c r="C29" s="112"/>
      <c r="D29" s="334"/>
      <c r="E29" s="242"/>
      <c r="F29" s="334"/>
      <c r="G29" s="242"/>
      <c r="H29" s="334"/>
      <c r="I29" s="242"/>
      <c r="J29" s="334"/>
      <c r="K29" s="236"/>
      <c r="L29" s="236"/>
      <c r="M29" s="242"/>
      <c r="N29" s="334"/>
      <c r="O29" s="236"/>
      <c r="P29" s="236"/>
      <c r="Q29" s="242"/>
      <c r="R29" s="334"/>
      <c r="S29" s="242"/>
      <c r="T29" s="334"/>
      <c r="U29" s="236"/>
      <c r="V29" s="268"/>
    </row>
    <row r="30" spans="2:22" ht="15.75" customHeight="1">
      <c r="B30" s="113"/>
      <c r="C30" s="112"/>
      <c r="D30" s="334"/>
      <c r="E30" s="242"/>
      <c r="F30" s="334"/>
      <c r="G30" s="242"/>
      <c r="H30" s="334"/>
      <c r="I30" s="242"/>
      <c r="J30" s="334"/>
      <c r="K30" s="236"/>
      <c r="L30" s="236"/>
      <c r="M30" s="242"/>
      <c r="N30" s="334"/>
      <c r="O30" s="236"/>
      <c r="P30" s="236"/>
      <c r="Q30" s="242"/>
      <c r="R30" s="334"/>
      <c r="S30" s="242"/>
      <c r="T30" s="334"/>
      <c r="U30" s="236"/>
      <c r="V30" s="268"/>
    </row>
    <row r="31" spans="2:22" ht="15.75" customHeight="1">
      <c r="B31" s="113"/>
      <c r="C31" s="112"/>
      <c r="D31" s="334"/>
      <c r="E31" s="242"/>
      <c r="F31" s="334"/>
      <c r="G31" s="242"/>
      <c r="H31" s="334"/>
      <c r="I31" s="242"/>
      <c r="J31" s="334"/>
      <c r="K31" s="236"/>
      <c r="L31" s="236"/>
      <c r="M31" s="242"/>
      <c r="N31" s="334"/>
      <c r="O31" s="236"/>
      <c r="P31" s="236"/>
      <c r="Q31" s="242"/>
      <c r="R31" s="334"/>
      <c r="S31" s="242"/>
      <c r="T31" s="334"/>
      <c r="U31" s="236"/>
      <c r="V31" s="268"/>
    </row>
    <row r="32" spans="2:22" ht="15.75" customHeight="1">
      <c r="B32" s="113"/>
      <c r="C32" s="112"/>
      <c r="D32" s="334"/>
      <c r="E32" s="242"/>
      <c r="F32" s="334"/>
      <c r="G32" s="242"/>
      <c r="H32" s="334"/>
      <c r="I32" s="242"/>
      <c r="J32" s="334"/>
      <c r="K32" s="236"/>
      <c r="L32" s="236"/>
      <c r="M32" s="242"/>
      <c r="N32" s="334"/>
      <c r="O32" s="236"/>
      <c r="P32" s="236"/>
      <c r="Q32" s="242"/>
      <c r="R32" s="334"/>
      <c r="S32" s="242"/>
      <c r="T32" s="334"/>
      <c r="U32" s="236"/>
      <c r="V32" s="268"/>
    </row>
    <row r="33" spans="2:22" ht="15.75" customHeight="1">
      <c r="B33" s="113"/>
      <c r="C33" s="112"/>
      <c r="D33" s="334"/>
      <c r="E33" s="242"/>
      <c r="F33" s="334"/>
      <c r="G33" s="242"/>
      <c r="H33" s="334"/>
      <c r="I33" s="242"/>
      <c r="J33" s="334"/>
      <c r="K33" s="236"/>
      <c r="L33" s="236"/>
      <c r="M33" s="242"/>
      <c r="N33" s="334"/>
      <c r="O33" s="236"/>
      <c r="P33" s="236"/>
      <c r="Q33" s="242"/>
      <c r="R33" s="334"/>
      <c r="S33" s="242"/>
      <c r="T33" s="334"/>
      <c r="U33" s="236"/>
      <c r="V33" s="268"/>
    </row>
    <row r="34" spans="2:22" ht="15.75" customHeight="1">
      <c r="B34" s="113"/>
      <c r="C34" s="112"/>
      <c r="D34" s="334"/>
      <c r="E34" s="242"/>
      <c r="F34" s="334"/>
      <c r="G34" s="242"/>
      <c r="H34" s="334"/>
      <c r="I34" s="242"/>
      <c r="J34" s="334"/>
      <c r="K34" s="236"/>
      <c r="L34" s="236"/>
      <c r="M34" s="242"/>
      <c r="N34" s="334"/>
      <c r="O34" s="236"/>
      <c r="P34" s="236"/>
      <c r="Q34" s="242"/>
      <c r="R34" s="334"/>
      <c r="S34" s="242"/>
      <c r="T34" s="334"/>
      <c r="U34" s="236"/>
      <c r="V34" s="268"/>
    </row>
    <row r="35" spans="2:22" ht="15.75" customHeight="1">
      <c r="B35" s="113"/>
      <c r="C35" s="112"/>
      <c r="D35" s="334"/>
      <c r="E35" s="242"/>
      <c r="F35" s="334"/>
      <c r="G35" s="242"/>
      <c r="H35" s="334"/>
      <c r="I35" s="242"/>
      <c r="J35" s="334"/>
      <c r="K35" s="236"/>
      <c r="L35" s="236"/>
      <c r="M35" s="242"/>
      <c r="N35" s="334"/>
      <c r="O35" s="236"/>
      <c r="P35" s="236"/>
      <c r="Q35" s="242"/>
      <c r="R35" s="334"/>
      <c r="S35" s="242"/>
      <c r="T35" s="334"/>
      <c r="U35" s="236"/>
      <c r="V35" s="268"/>
    </row>
    <row r="36" spans="2:22" ht="15.75" customHeight="1">
      <c r="B36" s="113"/>
      <c r="C36" s="112"/>
      <c r="D36" s="334"/>
      <c r="E36" s="242"/>
      <c r="F36" s="334"/>
      <c r="G36" s="242"/>
      <c r="H36" s="334"/>
      <c r="I36" s="242"/>
      <c r="J36" s="334"/>
      <c r="K36" s="236"/>
      <c r="L36" s="236"/>
      <c r="M36" s="242"/>
      <c r="N36" s="334"/>
      <c r="O36" s="236"/>
      <c r="P36" s="236"/>
      <c r="Q36" s="242"/>
      <c r="R36" s="334"/>
      <c r="S36" s="242"/>
      <c r="T36" s="334"/>
      <c r="U36" s="236"/>
      <c r="V36" s="268"/>
    </row>
    <row r="37" spans="2:22" ht="15.75" customHeight="1">
      <c r="B37" s="113"/>
      <c r="C37" s="112"/>
      <c r="D37" s="334"/>
      <c r="E37" s="242"/>
      <c r="F37" s="334"/>
      <c r="G37" s="242"/>
      <c r="H37" s="334"/>
      <c r="I37" s="242"/>
      <c r="J37" s="334"/>
      <c r="K37" s="236"/>
      <c r="L37" s="236"/>
      <c r="M37" s="242"/>
      <c r="N37" s="334"/>
      <c r="O37" s="236"/>
      <c r="P37" s="236"/>
      <c r="Q37" s="242"/>
      <c r="R37" s="334"/>
      <c r="S37" s="242"/>
      <c r="T37" s="334"/>
      <c r="U37" s="236"/>
      <c r="V37" s="268"/>
    </row>
    <row r="38" spans="2:22" ht="15.75" customHeight="1">
      <c r="B38" s="113"/>
      <c r="C38" s="112"/>
      <c r="D38" s="334"/>
      <c r="E38" s="242"/>
      <c r="F38" s="334"/>
      <c r="G38" s="242"/>
      <c r="H38" s="334"/>
      <c r="I38" s="242"/>
      <c r="J38" s="334"/>
      <c r="K38" s="236"/>
      <c r="L38" s="236"/>
      <c r="M38" s="242"/>
      <c r="N38" s="334"/>
      <c r="O38" s="236"/>
      <c r="P38" s="236"/>
      <c r="Q38" s="242"/>
      <c r="R38" s="334"/>
      <c r="S38" s="242"/>
      <c r="T38" s="334"/>
      <c r="U38" s="236"/>
      <c r="V38" s="268"/>
    </row>
    <row r="39" spans="2:22" ht="15.75" customHeight="1">
      <c r="B39" s="113"/>
      <c r="C39" s="112"/>
      <c r="D39" s="334"/>
      <c r="E39" s="242"/>
      <c r="F39" s="334"/>
      <c r="G39" s="242"/>
      <c r="H39" s="334"/>
      <c r="I39" s="242"/>
      <c r="J39" s="334"/>
      <c r="K39" s="236"/>
      <c r="L39" s="236"/>
      <c r="M39" s="242"/>
      <c r="N39" s="334"/>
      <c r="O39" s="236"/>
      <c r="P39" s="236"/>
      <c r="Q39" s="242"/>
      <c r="R39" s="334"/>
      <c r="S39" s="242"/>
      <c r="T39" s="334"/>
      <c r="U39" s="236"/>
      <c r="V39" s="268"/>
    </row>
    <row r="40" spans="2:22" ht="15.75" customHeight="1">
      <c r="B40" s="113"/>
      <c r="C40" s="112"/>
      <c r="D40" s="334"/>
      <c r="E40" s="242"/>
      <c r="F40" s="334"/>
      <c r="G40" s="242"/>
      <c r="H40" s="334"/>
      <c r="I40" s="242"/>
      <c r="J40" s="334"/>
      <c r="K40" s="236"/>
      <c r="L40" s="236"/>
      <c r="M40" s="242"/>
      <c r="N40" s="334"/>
      <c r="O40" s="236"/>
      <c r="P40" s="236"/>
      <c r="Q40" s="242"/>
      <c r="R40" s="334"/>
      <c r="S40" s="242"/>
      <c r="T40" s="334"/>
      <c r="U40" s="236"/>
      <c r="V40" s="268"/>
    </row>
    <row r="41" spans="2:22" ht="15.75" customHeight="1">
      <c r="B41" s="113"/>
      <c r="C41" s="112"/>
      <c r="D41" s="334"/>
      <c r="E41" s="242"/>
      <c r="F41" s="334"/>
      <c r="G41" s="242"/>
      <c r="H41" s="334"/>
      <c r="I41" s="242"/>
      <c r="J41" s="334"/>
      <c r="K41" s="236"/>
      <c r="L41" s="236"/>
      <c r="M41" s="242"/>
      <c r="N41" s="334"/>
      <c r="O41" s="236"/>
      <c r="P41" s="236"/>
      <c r="Q41" s="242"/>
      <c r="R41" s="334"/>
      <c r="S41" s="242"/>
      <c r="T41" s="334"/>
      <c r="U41" s="236"/>
      <c r="V41" s="268"/>
    </row>
    <row r="42" spans="2:22" ht="15.75" customHeight="1">
      <c r="B42" s="113"/>
      <c r="C42" s="112"/>
      <c r="D42" s="334"/>
      <c r="E42" s="242"/>
      <c r="F42" s="334"/>
      <c r="G42" s="242"/>
      <c r="H42" s="334"/>
      <c r="I42" s="242"/>
      <c r="J42" s="334"/>
      <c r="K42" s="236"/>
      <c r="L42" s="236"/>
      <c r="M42" s="242"/>
      <c r="N42" s="334"/>
      <c r="O42" s="236"/>
      <c r="P42" s="236"/>
      <c r="Q42" s="242"/>
      <c r="R42" s="334"/>
      <c r="S42" s="242"/>
      <c r="T42" s="334"/>
      <c r="U42" s="236"/>
      <c r="V42" s="268"/>
    </row>
    <row r="43" spans="2:22" ht="15.75" customHeight="1">
      <c r="B43" s="113"/>
      <c r="C43" s="112"/>
      <c r="D43" s="334"/>
      <c r="E43" s="242"/>
      <c r="F43" s="334"/>
      <c r="G43" s="242"/>
      <c r="H43" s="334"/>
      <c r="I43" s="242"/>
      <c r="J43" s="334"/>
      <c r="K43" s="236"/>
      <c r="L43" s="236"/>
      <c r="M43" s="242"/>
      <c r="N43" s="334"/>
      <c r="O43" s="236"/>
      <c r="P43" s="236"/>
      <c r="Q43" s="242"/>
      <c r="R43" s="334"/>
      <c r="S43" s="242"/>
      <c r="T43" s="334"/>
      <c r="U43" s="236"/>
      <c r="V43" s="268"/>
    </row>
    <row r="44" spans="2:22" ht="15.75" customHeight="1">
      <c r="B44" s="113"/>
      <c r="C44" s="112"/>
      <c r="D44" s="334"/>
      <c r="E44" s="242"/>
      <c r="F44" s="334"/>
      <c r="G44" s="242"/>
      <c r="H44" s="334"/>
      <c r="I44" s="242"/>
      <c r="J44" s="334"/>
      <c r="K44" s="236"/>
      <c r="L44" s="236"/>
      <c r="M44" s="242"/>
      <c r="N44" s="334"/>
      <c r="O44" s="236"/>
      <c r="P44" s="236"/>
      <c r="Q44" s="242"/>
      <c r="R44" s="334"/>
      <c r="S44" s="242"/>
      <c r="T44" s="334"/>
      <c r="U44" s="236"/>
      <c r="V44" s="268"/>
    </row>
    <row r="45" spans="2:22" ht="15.75" customHeight="1">
      <c r="B45" s="113"/>
      <c r="C45" s="112"/>
      <c r="D45" s="334"/>
      <c r="E45" s="242"/>
      <c r="F45" s="334"/>
      <c r="G45" s="242"/>
      <c r="H45" s="334"/>
      <c r="I45" s="242"/>
      <c r="J45" s="334"/>
      <c r="K45" s="236"/>
      <c r="L45" s="236"/>
      <c r="M45" s="242"/>
      <c r="N45" s="334"/>
      <c r="O45" s="236"/>
      <c r="P45" s="236"/>
      <c r="Q45" s="242"/>
      <c r="R45" s="334"/>
      <c r="S45" s="242"/>
      <c r="T45" s="334"/>
      <c r="U45" s="236"/>
      <c r="V45" s="268"/>
    </row>
    <row r="46" spans="2:22" ht="15.75" customHeight="1">
      <c r="B46" s="113"/>
      <c r="C46" s="112"/>
      <c r="D46" s="334"/>
      <c r="E46" s="242"/>
      <c r="F46" s="334"/>
      <c r="G46" s="242"/>
      <c r="H46" s="334"/>
      <c r="I46" s="242"/>
      <c r="J46" s="334"/>
      <c r="K46" s="236"/>
      <c r="L46" s="236"/>
      <c r="M46" s="242"/>
      <c r="N46" s="334"/>
      <c r="O46" s="236"/>
      <c r="P46" s="236"/>
      <c r="Q46" s="242"/>
      <c r="R46" s="334"/>
      <c r="S46" s="242"/>
      <c r="T46" s="334"/>
      <c r="U46" s="236"/>
      <c r="V46" s="268"/>
    </row>
    <row r="47" spans="2:22" ht="15.75" customHeight="1">
      <c r="B47" s="113"/>
      <c r="C47" s="112"/>
      <c r="D47" s="334"/>
      <c r="E47" s="242"/>
      <c r="F47" s="334"/>
      <c r="G47" s="242"/>
      <c r="H47" s="334"/>
      <c r="I47" s="242"/>
      <c r="J47" s="334"/>
      <c r="K47" s="236"/>
      <c r="L47" s="236"/>
      <c r="M47" s="242"/>
      <c r="N47" s="334"/>
      <c r="O47" s="236"/>
      <c r="P47" s="236"/>
      <c r="Q47" s="242"/>
      <c r="R47" s="334"/>
      <c r="S47" s="242"/>
      <c r="T47" s="334"/>
      <c r="U47" s="236"/>
      <c r="V47" s="268"/>
    </row>
    <row r="48" spans="2:22" ht="15.75" customHeight="1">
      <c r="B48" s="113"/>
      <c r="C48" s="112"/>
      <c r="D48" s="334"/>
      <c r="E48" s="242"/>
      <c r="F48" s="334"/>
      <c r="G48" s="242"/>
      <c r="H48" s="334"/>
      <c r="I48" s="242"/>
      <c r="J48" s="334"/>
      <c r="K48" s="236"/>
      <c r="L48" s="236"/>
      <c r="M48" s="242"/>
      <c r="N48" s="334"/>
      <c r="O48" s="236"/>
      <c r="P48" s="236"/>
      <c r="Q48" s="242"/>
      <c r="R48" s="334"/>
      <c r="S48" s="242"/>
      <c r="T48" s="334"/>
      <c r="U48" s="236"/>
      <c r="V48" s="268"/>
    </row>
    <row r="49" spans="2:22" ht="15.75" customHeight="1">
      <c r="B49" s="113"/>
      <c r="C49" s="112"/>
      <c r="D49" s="334"/>
      <c r="E49" s="242"/>
      <c r="F49" s="334"/>
      <c r="G49" s="242"/>
      <c r="H49" s="334"/>
      <c r="I49" s="242"/>
      <c r="J49" s="334"/>
      <c r="K49" s="236"/>
      <c r="L49" s="236"/>
      <c r="M49" s="242"/>
      <c r="N49" s="334"/>
      <c r="O49" s="236"/>
      <c r="P49" s="236"/>
      <c r="Q49" s="242"/>
      <c r="R49" s="334"/>
      <c r="S49" s="242"/>
      <c r="T49" s="334"/>
      <c r="U49" s="236"/>
      <c r="V49" s="268"/>
    </row>
    <row r="50" spans="2:22" ht="15.75" customHeight="1">
      <c r="B50" s="113"/>
      <c r="C50" s="112"/>
      <c r="D50" s="334"/>
      <c r="E50" s="242"/>
      <c r="F50" s="334"/>
      <c r="G50" s="242"/>
      <c r="H50" s="334"/>
      <c r="I50" s="242"/>
      <c r="J50" s="334"/>
      <c r="K50" s="236"/>
      <c r="L50" s="236"/>
      <c r="M50" s="242"/>
      <c r="N50" s="334"/>
      <c r="O50" s="236"/>
      <c r="P50" s="236"/>
      <c r="Q50" s="242"/>
      <c r="R50" s="334"/>
      <c r="S50" s="242"/>
      <c r="T50" s="334"/>
      <c r="U50" s="236"/>
      <c r="V50" s="268"/>
    </row>
    <row r="51" spans="2:22" ht="15.75" customHeight="1">
      <c r="B51" s="113"/>
      <c r="C51" s="112"/>
      <c r="D51" s="334"/>
      <c r="E51" s="242"/>
      <c r="F51" s="334"/>
      <c r="G51" s="242"/>
      <c r="H51" s="334"/>
      <c r="I51" s="242"/>
      <c r="J51" s="334"/>
      <c r="K51" s="236"/>
      <c r="L51" s="236"/>
      <c r="M51" s="242"/>
      <c r="N51" s="334"/>
      <c r="O51" s="236"/>
      <c r="P51" s="236"/>
      <c r="Q51" s="242"/>
      <c r="R51" s="334"/>
      <c r="S51" s="242"/>
      <c r="T51" s="334"/>
      <c r="U51" s="236"/>
      <c r="V51" s="268"/>
    </row>
    <row r="52" spans="2:22" ht="15.75" customHeight="1">
      <c r="B52" s="113"/>
      <c r="C52" s="112"/>
      <c r="D52" s="334"/>
      <c r="E52" s="242"/>
      <c r="F52" s="334"/>
      <c r="G52" s="242"/>
      <c r="H52" s="334"/>
      <c r="I52" s="242"/>
      <c r="J52" s="334"/>
      <c r="K52" s="236"/>
      <c r="L52" s="236"/>
      <c r="M52" s="242"/>
      <c r="N52" s="334"/>
      <c r="O52" s="236"/>
      <c r="P52" s="236"/>
      <c r="Q52" s="242"/>
      <c r="R52" s="334"/>
      <c r="S52" s="242"/>
      <c r="T52" s="334"/>
      <c r="U52" s="236"/>
      <c r="V52" s="268"/>
    </row>
    <row r="53" spans="2:22" ht="15.75" customHeight="1">
      <c r="B53" s="113"/>
      <c r="C53" s="112"/>
      <c r="D53" s="334"/>
      <c r="E53" s="242"/>
      <c r="F53" s="334"/>
      <c r="G53" s="242"/>
      <c r="H53" s="334"/>
      <c r="I53" s="242"/>
      <c r="J53" s="334"/>
      <c r="K53" s="236"/>
      <c r="L53" s="236"/>
      <c r="M53" s="242"/>
      <c r="N53" s="334"/>
      <c r="O53" s="236"/>
      <c r="P53" s="236"/>
      <c r="Q53" s="242"/>
      <c r="R53" s="334"/>
      <c r="S53" s="242"/>
      <c r="T53" s="334"/>
      <c r="U53" s="236"/>
      <c r="V53" s="268"/>
    </row>
    <row r="54" spans="2:22" ht="15.75" customHeight="1">
      <c r="B54" s="113"/>
      <c r="C54" s="112"/>
      <c r="D54" s="334"/>
      <c r="E54" s="242"/>
      <c r="F54" s="334"/>
      <c r="G54" s="242"/>
      <c r="H54" s="334"/>
      <c r="I54" s="242"/>
      <c r="J54" s="334"/>
      <c r="K54" s="236"/>
      <c r="L54" s="236"/>
      <c r="M54" s="242"/>
      <c r="N54" s="334"/>
      <c r="O54" s="236"/>
      <c r="P54" s="236"/>
      <c r="Q54" s="242"/>
      <c r="R54" s="334"/>
      <c r="S54" s="242"/>
      <c r="T54" s="334"/>
      <c r="U54" s="236"/>
      <c r="V54" s="268"/>
    </row>
    <row r="55" spans="2:22" ht="15.75" customHeight="1">
      <c r="B55" s="113"/>
      <c r="C55" s="112"/>
      <c r="D55" s="334"/>
      <c r="E55" s="242"/>
      <c r="F55" s="334"/>
      <c r="G55" s="242"/>
      <c r="H55" s="334"/>
      <c r="I55" s="242"/>
      <c r="J55" s="334"/>
      <c r="K55" s="236"/>
      <c r="L55" s="236"/>
      <c r="M55" s="242"/>
      <c r="N55" s="334"/>
      <c r="O55" s="236"/>
      <c r="P55" s="236"/>
      <c r="Q55" s="242"/>
      <c r="R55" s="334"/>
      <c r="S55" s="242"/>
      <c r="T55" s="334"/>
      <c r="U55" s="236"/>
      <c r="V55" s="268"/>
    </row>
    <row r="56" spans="2:22" ht="15.75" customHeight="1">
      <c r="B56" s="113"/>
      <c r="C56" s="112"/>
      <c r="D56" s="334"/>
      <c r="E56" s="242"/>
      <c r="F56" s="334"/>
      <c r="G56" s="242"/>
      <c r="H56" s="334"/>
      <c r="I56" s="242"/>
      <c r="J56" s="334"/>
      <c r="K56" s="236"/>
      <c r="L56" s="236"/>
      <c r="M56" s="242"/>
      <c r="N56" s="334"/>
      <c r="O56" s="236"/>
      <c r="P56" s="236"/>
      <c r="Q56" s="242"/>
      <c r="R56" s="334"/>
      <c r="S56" s="242"/>
      <c r="T56" s="334"/>
      <c r="U56" s="236"/>
      <c r="V56" s="268"/>
    </row>
    <row r="57" spans="2:22" ht="15.75" customHeight="1">
      <c r="B57" s="113"/>
      <c r="C57" s="112"/>
      <c r="D57" s="334"/>
      <c r="E57" s="242"/>
      <c r="F57" s="334"/>
      <c r="G57" s="242"/>
      <c r="H57" s="334"/>
      <c r="I57" s="242"/>
      <c r="J57" s="334"/>
      <c r="K57" s="236"/>
      <c r="L57" s="236"/>
      <c r="M57" s="242"/>
      <c r="N57" s="334"/>
      <c r="O57" s="236"/>
      <c r="P57" s="236"/>
      <c r="Q57" s="242"/>
      <c r="R57" s="334"/>
      <c r="S57" s="242"/>
      <c r="T57" s="334"/>
      <c r="U57" s="236"/>
      <c r="V57" s="268"/>
    </row>
    <row r="58" spans="2:22" ht="15.75" customHeight="1">
      <c r="B58" s="113"/>
      <c r="C58" s="112"/>
      <c r="D58" s="334"/>
      <c r="E58" s="242"/>
      <c r="F58" s="334"/>
      <c r="G58" s="242"/>
      <c r="H58" s="334"/>
      <c r="I58" s="242"/>
      <c r="J58" s="334"/>
      <c r="K58" s="236"/>
      <c r="L58" s="236"/>
      <c r="M58" s="242"/>
      <c r="N58" s="334"/>
      <c r="O58" s="236"/>
      <c r="P58" s="236"/>
      <c r="Q58" s="242"/>
      <c r="R58" s="334"/>
      <c r="S58" s="242"/>
      <c r="T58" s="334"/>
      <c r="U58" s="236"/>
      <c r="V58" s="268"/>
    </row>
    <row r="59" spans="2:22" ht="15.75" customHeight="1">
      <c r="B59" s="113"/>
      <c r="C59" s="112"/>
      <c r="D59" s="334"/>
      <c r="E59" s="242"/>
      <c r="F59" s="334"/>
      <c r="G59" s="242"/>
      <c r="H59" s="334"/>
      <c r="I59" s="242"/>
      <c r="J59" s="334"/>
      <c r="K59" s="236"/>
      <c r="L59" s="236"/>
      <c r="M59" s="242"/>
      <c r="N59" s="334"/>
      <c r="O59" s="236"/>
      <c r="P59" s="236"/>
      <c r="Q59" s="242"/>
      <c r="R59" s="334"/>
      <c r="S59" s="242"/>
      <c r="T59" s="334"/>
      <c r="U59" s="236"/>
      <c r="V59" s="268"/>
    </row>
    <row r="60" spans="2:22" ht="15.75" customHeight="1">
      <c r="B60" s="113"/>
      <c r="C60" s="112"/>
      <c r="D60" s="334"/>
      <c r="E60" s="242"/>
      <c r="F60" s="334"/>
      <c r="G60" s="242"/>
      <c r="H60" s="334"/>
      <c r="I60" s="242"/>
      <c r="J60" s="334"/>
      <c r="K60" s="236"/>
      <c r="L60" s="236"/>
      <c r="M60" s="242"/>
      <c r="N60" s="334"/>
      <c r="O60" s="236"/>
      <c r="P60" s="236"/>
      <c r="Q60" s="242"/>
      <c r="R60" s="334"/>
      <c r="S60" s="242"/>
      <c r="T60" s="334"/>
      <c r="U60" s="236"/>
      <c r="V60" s="268"/>
    </row>
    <row r="61" spans="2:22" ht="15.75" customHeight="1">
      <c r="B61" s="113"/>
      <c r="C61" s="112"/>
      <c r="D61" s="334"/>
      <c r="E61" s="242"/>
      <c r="F61" s="334"/>
      <c r="G61" s="242"/>
      <c r="H61" s="334"/>
      <c r="I61" s="242"/>
      <c r="J61" s="334"/>
      <c r="K61" s="236"/>
      <c r="L61" s="236"/>
      <c r="M61" s="242"/>
      <c r="N61" s="334"/>
      <c r="O61" s="236"/>
      <c r="P61" s="236"/>
      <c r="Q61" s="242"/>
      <c r="R61" s="334"/>
      <c r="S61" s="242"/>
      <c r="T61" s="334"/>
      <c r="U61" s="236"/>
      <c r="V61" s="268"/>
    </row>
    <row r="62" spans="2:22" ht="15.75" customHeight="1">
      <c r="B62" s="113"/>
      <c r="C62" s="112"/>
      <c r="D62" s="334"/>
      <c r="E62" s="242"/>
      <c r="F62" s="334"/>
      <c r="G62" s="242"/>
      <c r="H62" s="334"/>
      <c r="I62" s="242"/>
      <c r="J62" s="334"/>
      <c r="K62" s="236"/>
      <c r="L62" s="236"/>
      <c r="M62" s="242"/>
      <c r="N62" s="334"/>
      <c r="O62" s="236"/>
      <c r="P62" s="236"/>
      <c r="Q62" s="242"/>
      <c r="R62" s="334"/>
      <c r="S62" s="242"/>
      <c r="T62" s="334"/>
      <c r="U62" s="236"/>
      <c r="V62" s="268"/>
    </row>
    <row r="63" spans="2:22" ht="15.75" customHeight="1">
      <c r="B63" s="113"/>
      <c r="C63" s="112"/>
      <c r="D63" s="334"/>
      <c r="E63" s="242"/>
      <c r="F63" s="334"/>
      <c r="G63" s="242"/>
      <c r="H63" s="334"/>
      <c r="I63" s="242"/>
      <c r="J63" s="334"/>
      <c r="K63" s="236"/>
      <c r="L63" s="236"/>
      <c r="M63" s="242"/>
      <c r="N63" s="334"/>
      <c r="O63" s="236"/>
      <c r="P63" s="236"/>
      <c r="Q63" s="242"/>
      <c r="R63" s="334"/>
      <c r="S63" s="242"/>
      <c r="T63" s="334"/>
      <c r="U63" s="236"/>
      <c r="V63" s="268"/>
    </row>
    <row r="64" spans="2:22" ht="15.75" customHeight="1">
      <c r="B64" s="113"/>
      <c r="C64" s="112"/>
      <c r="D64" s="334"/>
      <c r="E64" s="242"/>
      <c r="F64" s="334"/>
      <c r="G64" s="242"/>
      <c r="H64" s="334"/>
      <c r="I64" s="242"/>
      <c r="J64" s="334"/>
      <c r="K64" s="236"/>
      <c r="L64" s="236"/>
      <c r="M64" s="242"/>
      <c r="N64" s="334"/>
      <c r="O64" s="236"/>
      <c r="P64" s="236"/>
      <c r="Q64" s="242"/>
      <c r="R64" s="334"/>
      <c r="S64" s="242"/>
      <c r="T64" s="334"/>
      <c r="U64" s="236"/>
      <c r="V64" s="268"/>
    </row>
    <row r="65" spans="2:22" ht="15.75" customHeight="1">
      <c r="B65" s="113"/>
      <c r="C65" s="112"/>
      <c r="D65" s="334"/>
      <c r="E65" s="242"/>
      <c r="F65" s="334"/>
      <c r="G65" s="242"/>
      <c r="H65" s="334"/>
      <c r="I65" s="242"/>
      <c r="J65" s="334"/>
      <c r="K65" s="236"/>
      <c r="L65" s="236"/>
      <c r="M65" s="242"/>
      <c r="N65" s="334"/>
      <c r="O65" s="236"/>
      <c r="P65" s="236"/>
      <c r="Q65" s="242"/>
      <c r="R65" s="334"/>
      <c r="S65" s="242"/>
      <c r="T65" s="334"/>
      <c r="U65" s="236"/>
      <c r="V65" s="268"/>
    </row>
    <row r="66" spans="2:22" ht="15.75" customHeight="1">
      <c r="B66" s="113"/>
      <c r="C66" s="112"/>
      <c r="D66" s="334"/>
      <c r="E66" s="242"/>
      <c r="F66" s="334"/>
      <c r="G66" s="242"/>
      <c r="H66" s="334"/>
      <c r="I66" s="242"/>
      <c r="J66" s="334"/>
      <c r="K66" s="236"/>
      <c r="L66" s="236"/>
      <c r="M66" s="242"/>
      <c r="N66" s="334"/>
      <c r="O66" s="236"/>
      <c r="P66" s="236"/>
      <c r="Q66" s="242"/>
      <c r="R66" s="334"/>
      <c r="S66" s="242"/>
      <c r="T66" s="334"/>
      <c r="U66" s="236"/>
      <c r="V66" s="268"/>
    </row>
    <row r="67" spans="2:22" ht="15.75" customHeight="1">
      <c r="B67" s="113"/>
      <c r="C67" s="112"/>
      <c r="D67" s="334"/>
      <c r="E67" s="242"/>
      <c r="F67" s="334"/>
      <c r="G67" s="242"/>
      <c r="H67" s="334"/>
      <c r="I67" s="242"/>
      <c r="J67" s="334"/>
      <c r="K67" s="236"/>
      <c r="L67" s="236"/>
      <c r="M67" s="242"/>
      <c r="N67" s="334"/>
      <c r="O67" s="236"/>
      <c r="P67" s="236"/>
      <c r="Q67" s="242"/>
      <c r="R67" s="334"/>
      <c r="S67" s="242"/>
      <c r="T67" s="334"/>
      <c r="U67" s="236"/>
      <c r="V67" s="268"/>
    </row>
    <row r="68" spans="2:22" ht="15.75" customHeight="1">
      <c r="B68" s="113"/>
      <c r="C68" s="112"/>
      <c r="D68" s="334"/>
      <c r="E68" s="242"/>
      <c r="F68" s="334"/>
      <c r="G68" s="242"/>
      <c r="H68" s="334"/>
      <c r="I68" s="242"/>
      <c r="J68" s="334"/>
      <c r="K68" s="236"/>
      <c r="L68" s="236"/>
      <c r="M68" s="242"/>
      <c r="N68" s="334"/>
      <c r="O68" s="236"/>
      <c r="P68" s="236"/>
      <c r="Q68" s="242"/>
      <c r="R68" s="334"/>
      <c r="S68" s="242"/>
      <c r="T68" s="334"/>
      <c r="U68" s="236"/>
      <c r="V68" s="268"/>
    </row>
    <row r="69" spans="2:22" ht="15.75" customHeight="1">
      <c r="B69" s="113"/>
      <c r="C69" s="112"/>
      <c r="D69" s="334"/>
      <c r="E69" s="242"/>
      <c r="F69" s="334"/>
      <c r="G69" s="242"/>
      <c r="H69" s="334"/>
      <c r="I69" s="242"/>
      <c r="J69" s="334"/>
      <c r="K69" s="236"/>
      <c r="L69" s="236"/>
      <c r="M69" s="242"/>
      <c r="N69" s="334"/>
      <c r="O69" s="236"/>
      <c r="P69" s="236"/>
      <c r="Q69" s="242"/>
      <c r="R69" s="334"/>
      <c r="S69" s="242"/>
      <c r="T69" s="334"/>
      <c r="U69" s="236"/>
      <c r="V69" s="268"/>
    </row>
    <row r="70" spans="2:22" ht="15.75" customHeight="1">
      <c r="B70" s="113"/>
      <c r="C70" s="112"/>
      <c r="D70" s="334"/>
      <c r="E70" s="242"/>
      <c r="F70" s="334"/>
      <c r="G70" s="242"/>
      <c r="H70" s="334"/>
      <c r="I70" s="242"/>
      <c r="J70" s="334"/>
      <c r="K70" s="236"/>
      <c r="L70" s="236"/>
      <c r="M70" s="242"/>
      <c r="N70" s="334"/>
      <c r="O70" s="236"/>
      <c r="P70" s="236"/>
      <c r="Q70" s="242"/>
      <c r="R70" s="334"/>
      <c r="S70" s="242"/>
      <c r="T70" s="334"/>
      <c r="U70" s="236"/>
      <c r="V70" s="268"/>
    </row>
    <row r="71" spans="2:22" ht="15.75" customHeight="1">
      <c r="B71" s="113"/>
      <c r="C71" s="112"/>
      <c r="D71" s="334"/>
      <c r="E71" s="242"/>
      <c r="F71" s="334"/>
      <c r="G71" s="242"/>
      <c r="H71" s="334"/>
      <c r="I71" s="242"/>
      <c r="J71" s="334"/>
      <c r="K71" s="236"/>
      <c r="L71" s="236"/>
      <c r="M71" s="242"/>
      <c r="N71" s="334"/>
      <c r="O71" s="236"/>
      <c r="P71" s="236"/>
      <c r="Q71" s="242"/>
      <c r="R71" s="334"/>
      <c r="S71" s="242"/>
      <c r="T71" s="334"/>
      <c r="U71" s="236"/>
      <c r="V71" s="268"/>
    </row>
    <row r="72" spans="2:22" ht="15.75" customHeight="1">
      <c r="B72" s="113"/>
      <c r="C72" s="112"/>
      <c r="D72" s="334"/>
      <c r="E72" s="242"/>
      <c r="F72" s="334"/>
      <c r="G72" s="242"/>
      <c r="H72" s="334"/>
      <c r="I72" s="242"/>
      <c r="J72" s="334"/>
      <c r="K72" s="236"/>
      <c r="L72" s="236"/>
      <c r="M72" s="242"/>
      <c r="N72" s="334"/>
      <c r="O72" s="236"/>
      <c r="P72" s="236"/>
      <c r="Q72" s="242"/>
      <c r="R72" s="334"/>
      <c r="S72" s="242"/>
      <c r="T72" s="334"/>
      <c r="U72" s="236"/>
      <c r="V72" s="268"/>
    </row>
    <row r="73" spans="2:22" ht="15.75" customHeight="1">
      <c r="B73" s="113"/>
      <c r="C73" s="112"/>
      <c r="D73" s="334"/>
      <c r="E73" s="242"/>
      <c r="F73" s="334"/>
      <c r="G73" s="242"/>
      <c r="H73" s="334"/>
      <c r="I73" s="242"/>
      <c r="J73" s="334"/>
      <c r="K73" s="236"/>
      <c r="L73" s="236"/>
      <c r="M73" s="242"/>
      <c r="N73" s="334"/>
      <c r="O73" s="236"/>
      <c r="P73" s="236"/>
      <c r="Q73" s="242"/>
      <c r="R73" s="334"/>
      <c r="S73" s="242"/>
      <c r="T73" s="334"/>
      <c r="U73" s="236"/>
      <c r="V73" s="268"/>
    </row>
    <row r="74" spans="2:22" ht="15.75" customHeight="1">
      <c r="B74" s="113"/>
      <c r="C74" s="112"/>
      <c r="D74" s="334"/>
      <c r="E74" s="242"/>
      <c r="F74" s="334"/>
      <c r="G74" s="242"/>
      <c r="H74" s="334"/>
      <c r="I74" s="242"/>
      <c r="J74" s="334"/>
      <c r="K74" s="236"/>
      <c r="L74" s="236"/>
      <c r="M74" s="242"/>
      <c r="N74" s="334"/>
      <c r="O74" s="236"/>
      <c r="P74" s="236"/>
      <c r="Q74" s="242"/>
      <c r="R74" s="334"/>
      <c r="S74" s="242"/>
      <c r="T74" s="334"/>
      <c r="U74" s="236"/>
      <c r="V74" s="268"/>
    </row>
    <row r="75" spans="2:22" ht="15.75" customHeight="1">
      <c r="B75" s="113"/>
      <c r="C75" s="112"/>
      <c r="D75" s="334"/>
      <c r="E75" s="242"/>
      <c r="F75" s="334"/>
      <c r="G75" s="242"/>
      <c r="H75" s="334"/>
      <c r="I75" s="242"/>
      <c r="J75" s="334"/>
      <c r="K75" s="236"/>
      <c r="L75" s="236"/>
      <c r="M75" s="242"/>
      <c r="N75" s="334"/>
      <c r="O75" s="236"/>
      <c r="P75" s="236"/>
      <c r="Q75" s="242"/>
      <c r="R75" s="334"/>
      <c r="S75" s="242"/>
      <c r="T75" s="334"/>
      <c r="U75" s="236"/>
      <c r="V75" s="268"/>
    </row>
    <row r="76" spans="2:22" ht="15.75" customHeight="1">
      <c r="B76" s="113"/>
      <c r="C76" s="112"/>
      <c r="D76" s="334"/>
      <c r="E76" s="242"/>
      <c r="F76" s="334"/>
      <c r="G76" s="242"/>
      <c r="H76" s="334"/>
      <c r="I76" s="242"/>
      <c r="J76" s="334"/>
      <c r="K76" s="236"/>
      <c r="L76" s="236"/>
      <c r="M76" s="242"/>
      <c r="N76" s="334"/>
      <c r="O76" s="236"/>
      <c r="P76" s="236"/>
      <c r="Q76" s="242"/>
      <c r="R76" s="334"/>
      <c r="S76" s="242"/>
      <c r="T76" s="334"/>
      <c r="U76" s="236"/>
      <c r="V76" s="268"/>
    </row>
    <row r="77" spans="2:22" ht="15.75" customHeight="1">
      <c r="B77" s="113"/>
      <c r="C77" s="112"/>
      <c r="D77" s="334"/>
      <c r="E77" s="242"/>
      <c r="F77" s="334"/>
      <c r="G77" s="242"/>
      <c r="H77" s="334"/>
      <c r="I77" s="242"/>
      <c r="J77" s="334"/>
      <c r="K77" s="236"/>
      <c r="L77" s="236"/>
      <c r="M77" s="242"/>
      <c r="N77" s="334"/>
      <c r="O77" s="236"/>
      <c r="P77" s="236"/>
      <c r="Q77" s="242"/>
      <c r="R77" s="334"/>
      <c r="S77" s="242"/>
      <c r="T77" s="334"/>
      <c r="U77" s="236"/>
      <c r="V77" s="268"/>
    </row>
    <row r="78" spans="2:22" ht="15.75" customHeight="1">
      <c r="B78" s="113"/>
      <c r="C78" s="112"/>
      <c r="D78" s="334"/>
      <c r="E78" s="242"/>
      <c r="F78" s="334"/>
      <c r="G78" s="242"/>
      <c r="H78" s="334"/>
      <c r="I78" s="242"/>
      <c r="J78" s="334"/>
      <c r="K78" s="236"/>
      <c r="L78" s="236"/>
      <c r="M78" s="242"/>
      <c r="N78" s="334"/>
      <c r="O78" s="236"/>
      <c r="P78" s="236"/>
      <c r="Q78" s="242"/>
      <c r="R78" s="334"/>
      <c r="S78" s="242"/>
      <c r="T78" s="334"/>
      <c r="U78" s="236"/>
      <c r="V78" s="268"/>
    </row>
    <row r="79" spans="2:22" ht="15.75" customHeight="1">
      <c r="B79" s="113"/>
      <c r="C79" s="112"/>
      <c r="D79" s="334"/>
      <c r="E79" s="242"/>
      <c r="F79" s="334"/>
      <c r="G79" s="242"/>
      <c r="H79" s="334"/>
      <c r="I79" s="242"/>
      <c r="J79" s="334"/>
      <c r="K79" s="236"/>
      <c r="L79" s="236"/>
      <c r="M79" s="242"/>
      <c r="N79" s="334"/>
      <c r="O79" s="236"/>
      <c r="P79" s="236"/>
      <c r="Q79" s="242"/>
      <c r="R79" s="334"/>
      <c r="S79" s="242"/>
      <c r="T79" s="334"/>
      <c r="U79" s="236"/>
      <c r="V79" s="268"/>
    </row>
    <row r="80" spans="2:22" ht="15.75" customHeight="1">
      <c r="B80" s="113"/>
      <c r="C80" s="112"/>
      <c r="D80" s="334"/>
      <c r="E80" s="242"/>
      <c r="F80" s="334"/>
      <c r="G80" s="242"/>
      <c r="H80" s="334"/>
      <c r="I80" s="242"/>
      <c r="J80" s="334"/>
      <c r="K80" s="236"/>
      <c r="L80" s="236"/>
      <c r="M80" s="242"/>
      <c r="N80" s="334"/>
      <c r="O80" s="236"/>
      <c r="P80" s="236"/>
      <c r="Q80" s="242"/>
      <c r="R80" s="334"/>
      <c r="S80" s="242"/>
      <c r="T80" s="334"/>
      <c r="U80" s="236"/>
      <c r="V80" s="268"/>
    </row>
    <row r="81" spans="2:22" ht="15.75" customHeight="1">
      <c r="B81" s="113"/>
      <c r="C81" s="112"/>
      <c r="D81" s="334"/>
      <c r="E81" s="242"/>
      <c r="F81" s="334"/>
      <c r="G81" s="242"/>
      <c r="H81" s="334"/>
      <c r="I81" s="242"/>
      <c r="J81" s="334"/>
      <c r="K81" s="236"/>
      <c r="L81" s="236"/>
      <c r="M81" s="242"/>
      <c r="N81" s="334"/>
      <c r="O81" s="236"/>
      <c r="P81" s="236"/>
      <c r="Q81" s="242"/>
      <c r="R81" s="334"/>
      <c r="S81" s="242"/>
      <c r="T81" s="334"/>
      <c r="U81" s="236"/>
      <c r="V81" s="268"/>
    </row>
    <row r="82" spans="2:22" ht="15.75" customHeight="1">
      <c r="B82" s="113"/>
      <c r="C82" s="112"/>
      <c r="D82" s="334"/>
      <c r="E82" s="242"/>
      <c r="F82" s="334"/>
      <c r="G82" s="242"/>
      <c r="H82" s="334"/>
      <c r="I82" s="242"/>
      <c r="J82" s="334"/>
      <c r="K82" s="236"/>
      <c r="L82" s="236"/>
      <c r="M82" s="242"/>
      <c r="N82" s="334"/>
      <c r="O82" s="236"/>
      <c r="P82" s="236"/>
      <c r="Q82" s="242"/>
      <c r="R82" s="334"/>
      <c r="S82" s="242"/>
      <c r="T82" s="334"/>
      <c r="U82" s="236"/>
      <c r="V82" s="268"/>
    </row>
    <row r="83" spans="2:22" ht="15.75" customHeight="1">
      <c r="B83" s="113"/>
      <c r="C83" s="112"/>
      <c r="D83" s="334"/>
      <c r="E83" s="242"/>
      <c r="F83" s="334"/>
      <c r="G83" s="242"/>
      <c r="H83" s="334"/>
      <c r="I83" s="242"/>
      <c r="J83" s="334"/>
      <c r="K83" s="236"/>
      <c r="L83" s="236"/>
      <c r="M83" s="242"/>
      <c r="N83" s="334"/>
      <c r="O83" s="236"/>
      <c r="P83" s="236"/>
      <c r="Q83" s="242"/>
      <c r="R83" s="334"/>
      <c r="S83" s="242"/>
      <c r="T83" s="334"/>
      <c r="U83" s="236"/>
      <c r="V83" s="268"/>
    </row>
    <row r="84" spans="2:22" ht="15.75" customHeight="1">
      <c r="B84" s="113"/>
      <c r="C84" s="112"/>
      <c r="D84" s="334"/>
      <c r="E84" s="242"/>
      <c r="F84" s="334"/>
      <c r="G84" s="242"/>
      <c r="H84" s="334"/>
      <c r="I84" s="242"/>
      <c r="J84" s="334"/>
      <c r="K84" s="236"/>
      <c r="L84" s="236"/>
      <c r="M84" s="242"/>
      <c r="N84" s="334"/>
      <c r="O84" s="236"/>
      <c r="P84" s="236"/>
      <c r="Q84" s="242"/>
      <c r="R84" s="334"/>
      <c r="S84" s="242"/>
      <c r="T84" s="334"/>
      <c r="U84" s="236"/>
      <c r="V84" s="268"/>
    </row>
    <row r="85" spans="2:22" ht="15.75" customHeight="1">
      <c r="B85" s="113"/>
      <c r="C85" s="112"/>
      <c r="D85" s="334"/>
      <c r="E85" s="242"/>
      <c r="F85" s="334"/>
      <c r="G85" s="242"/>
      <c r="H85" s="334"/>
      <c r="I85" s="242"/>
      <c r="J85" s="334"/>
      <c r="K85" s="236"/>
      <c r="L85" s="236"/>
      <c r="M85" s="242"/>
      <c r="N85" s="334"/>
      <c r="O85" s="236"/>
      <c r="P85" s="236"/>
      <c r="Q85" s="242"/>
      <c r="R85" s="334"/>
      <c r="S85" s="242"/>
      <c r="T85" s="334"/>
      <c r="U85" s="236"/>
      <c r="V85" s="268"/>
    </row>
    <row r="86" spans="2:22" ht="15.75" customHeight="1">
      <c r="B86" s="113"/>
      <c r="C86" s="112"/>
      <c r="D86" s="334"/>
      <c r="E86" s="242"/>
      <c r="F86" s="334"/>
      <c r="G86" s="242"/>
      <c r="H86" s="334"/>
      <c r="I86" s="242"/>
      <c r="J86" s="334"/>
      <c r="K86" s="236"/>
      <c r="L86" s="236"/>
      <c r="M86" s="242"/>
      <c r="N86" s="334"/>
      <c r="O86" s="236"/>
      <c r="P86" s="236"/>
      <c r="Q86" s="242"/>
      <c r="R86" s="334"/>
      <c r="S86" s="242"/>
      <c r="T86" s="334"/>
      <c r="U86" s="236"/>
      <c r="V86" s="268"/>
    </row>
    <row r="87" spans="2:22" ht="15.75" customHeight="1">
      <c r="B87" s="113"/>
      <c r="C87" s="112"/>
      <c r="D87" s="334"/>
      <c r="E87" s="242"/>
      <c r="F87" s="334"/>
      <c r="G87" s="242"/>
      <c r="H87" s="334"/>
      <c r="I87" s="242"/>
      <c r="J87" s="334"/>
      <c r="K87" s="236"/>
      <c r="L87" s="236"/>
      <c r="M87" s="242"/>
      <c r="N87" s="334"/>
      <c r="O87" s="236"/>
      <c r="P87" s="236"/>
      <c r="Q87" s="242"/>
      <c r="R87" s="334"/>
      <c r="S87" s="242"/>
      <c r="T87" s="334"/>
      <c r="U87" s="236"/>
      <c r="V87" s="268"/>
    </row>
    <row r="88" spans="2:22" ht="15.75" customHeight="1">
      <c r="B88" s="113"/>
      <c r="C88" s="112"/>
      <c r="D88" s="334"/>
      <c r="E88" s="242"/>
      <c r="F88" s="334"/>
      <c r="G88" s="242"/>
      <c r="H88" s="334"/>
      <c r="I88" s="242"/>
      <c r="J88" s="334"/>
      <c r="K88" s="236"/>
      <c r="L88" s="236"/>
      <c r="M88" s="242"/>
      <c r="N88" s="334"/>
      <c r="O88" s="236"/>
      <c r="P88" s="236"/>
      <c r="Q88" s="242"/>
      <c r="R88" s="334"/>
      <c r="S88" s="242"/>
      <c r="T88" s="334"/>
      <c r="U88" s="236"/>
      <c r="V88" s="268"/>
    </row>
    <row r="89" spans="2:22" ht="15.75" customHeight="1">
      <c r="B89" s="113"/>
      <c r="C89" s="112"/>
      <c r="D89" s="334"/>
      <c r="E89" s="242"/>
      <c r="F89" s="334"/>
      <c r="G89" s="242"/>
      <c r="H89" s="334"/>
      <c r="I89" s="242"/>
      <c r="J89" s="334"/>
      <c r="K89" s="236"/>
      <c r="L89" s="236"/>
      <c r="M89" s="242"/>
      <c r="N89" s="334"/>
      <c r="O89" s="236"/>
      <c r="P89" s="236"/>
      <c r="Q89" s="242"/>
      <c r="R89" s="334"/>
      <c r="S89" s="242"/>
      <c r="T89" s="334"/>
      <c r="U89" s="236"/>
      <c r="V89" s="268"/>
    </row>
    <row r="90" spans="2:22" ht="15.75" customHeight="1">
      <c r="B90" s="113"/>
      <c r="C90" s="112"/>
      <c r="D90" s="334"/>
      <c r="E90" s="242"/>
      <c r="F90" s="334"/>
      <c r="G90" s="242"/>
      <c r="H90" s="334"/>
      <c r="I90" s="242"/>
      <c r="J90" s="334"/>
      <c r="K90" s="236"/>
      <c r="L90" s="236"/>
      <c r="M90" s="242"/>
      <c r="N90" s="334"/>
      <c r="O90" s="236"/>
      <c r="P90" s="236"/>
      <c r="Q90" s="242"/>
      <c r="R90" s="334"/>
      <c r="S90" s="242"/>
      <c r="T90" s="334"/>
      <c r="U90" s="236"/>
      <c r="V90" s="268"/>
    </row>
    <row r="91" spans="2:22" ht="15.75" customHeight="1">
      <c r="B91" s="113"/>
      <c r="C91" s="112"/>
      <c r="D91" s="334"/>
      <c r="E91" s="242"/>
      <c r="F91" s="334"/>
      <c r="G91" s="242"/>
      <c r="H91" s="334"/>
      <c r="I91" s="242"/>
      <c r="J91" s="334"/>
      <c r="K91" s="236"/>
      <c r="L91" s="236"/>
      <c r="M91" s="242"/>
      <c r="N91" s="334"/>
      <c r="O91" s="236"/>
      <c r="P91" s="236"/>
      <c r="Q91" s="242"/>
      <c r="R91" s="334"/>
      <c r="S91" s="242"/>
      <c r="T91" s="334"/>
      <c r="U91" s="236"/>
      <c r="V91" s="268"/>
    </row>
    <row r="92" spans="2:22" ht="15.75" customHeight="1">
      <c r="B92" s="113"/>
      <c r="C92" s="112"/>
      <c r="D92" s="334"/>
      <c r="E92" s="242"/>
      <c r="F92" s="334"/>
      <c r="G92" s="242"/>
      <c r="H92" s="334"/>
      <c r="I92" s="242"/>
      <c r="J92" s="334"/>
      <c r="K92" s="236"/>
      <c r="L92" s="236"/>
      <c r="M92" s="242"/>
      <c r="N92" s="334"/>
      <c r="O92" s="236"/>
      <c r="P92" s="236"/>
      <c r="Q92" s="242"/>
      <c r="R92" s="334"/>
      <c r="S92" s="242"/>
      <c r="T92" s="334"/>
      <c r="U92" s="236"/>
      <c r="V92" s="268"/>
    </row>
    <row r="93" spans="2:22" ht="15.75" customHeight="1">
      <c r="B93" s="113"/>
      <c r="C93" s="112"/>
      <c r="D93" s="334"/>
      <c r="E93" s="242"/>
      <c r="F93" s="334"/>
      <c r="G93" s="242"/>
      <c r="H93" s="334"/>
      <c r="I93" s="242"/>
      <c r="J93" s="334"/>
      <c r="K93" s="236"/>
      <c r="L93" s="236"/>
      <c r="M93" s="242"/>
      <c r="N93" s="334"/>
      <c r="O93" s="236"/>
      <c r="P93" s="236"/>
      <c r="Q93" s="242"/>
      <c r="R93" s="334"/>
      <c r="S93" s="242"/>
      <c r="T93" s="334"/>
      <c r="U93" s="236"/>
      <c r="V93" s="268"/>
    </row>
    <row r="94" spans="2:22" ht="15.75" customHeight="1">
      <c r="B94" s="113"/>
      <c r="C94" s="112"/>
      <c r="D94" s="334"/>
      <c r="E94" s="242"/>
      <c r="F94" s="334"/>
      <c r="G94" s="242"/>
      <c r="H94" s="334"/>
      <c r="I94" s="242"/>
      <c r="J94" s="334"/>
      <c r="K94" s="236"/>
      <c r="L94" s="236"/>
      <c r="M94" s="242"/>
      <c r="N94" s="334"/>
      <c r="O94" s="236"/>
      <c r="P94" s="236"/>
      <c r="Q94" s="242"/>
      <c r="R94" s="334"/>
      <c r="S94" s="242"/>
      <c r="T94" s="334"/>
      <c r="U94" s="236"/>
      <c r="V94" s="268"/>
    </row>
    <row r="95" spans="2:22" ht="15.75" customHeight="1">
      <c r="B95" s="113"/>
      <c r="C95" s="112"/>
      <c r="D95" s="334"/>
      <c r="E95" s="242"/>
      <c r="F95" s="334"/>
      <c r="G95" s="242"/>
      <c r="H95" s="334"/>
      <c r="I95" s="242"/>
      <c r="J95" s="334"/>
      <c r="K95" s="236"/>
      <c r="L95" s="236"/>
      <c r="M95" s="242"/>
      <c r="N95" s="334"/>
      <c r="O95" s="236"/>
      <c r="P95" s="236"/>
      <c r="Q95" s="242"/>
      <c r="R95" s="334"/>
      <c r="S95" s="242"/>
      <c r="T95" s="334"/>
      <c r="U95" s="236"/>
      <c r="V95" s="268"/>
    </row>
    <row r="96" spans="2:22" ht="15.75" customHeight="1">
      <c r="B96" s="113"/>
      <c r="C96" s="112"/>
      <c r="D96" s="334"/>
      <c r="E96" s="242"/>
      <c r="F96" s="334"/>
      <c r="G96" s="242"/>
      <c r="H96" s="334"/>
      <c r="I96" s="242"/>
      <c r="J96" s="334"/>
      <c r="K96" s="236"/>
      <c r="L96" s="236"/>
      <c r="M96" s="242"/>
      <c r="N96" s="334"/>
      <c r="O96" s="236"/>
      <c r="P96" s="236"/>
      <c r="Q96" s="242"/>
      <c r="R96" s="334"/>
      <c r="S96" s="242"/>
      <c r="T96" s="334"/>
      <c r="U96" s="236"/>
      <c r="V96" s="268"/>
    </row>
    <row r="97" spans="2:22" ht="15.75" customHeight="1">
      <c r="B97" s="113"/>
      <c r="C97" s="112"/>
      <c r="D97" s="334"/>
      <c r="E97" s="242"/>
      <c r="F97" s="334"/>
      <c r="G97" s="242"/>
      <c r="H97" s="334"/>
      <c r="I97" s="242"/>
      <c r="J97" s="334"/>
      <c r="K97" s="236"/>
      <c r="L97" s="236"/>
      <c r="M97" s="242"/>
      <c r="N97" s="334"/>
      <c r="O97" s="236"/>
      <c r="P97" s="236"/>
      <c r="Q97" s="242"/>
      <c r="R97" s="334"/>
      <c r="S97" s="242"/>
      <c r="T97" s="334"/>
      <c r="U97" s="236"/>
      <c r="V97" s="268"/>
    </row>
    <row r="98" spans="2:22" ht="15.75" customHeight="1">
      <c r="B98" s="113"/>
      <c r="C98" s="112"/>
      <c r="D98" s="334"/>
      <c r="E98" s="242"/>
      <c r="F98" s="334"/>
      <c r="G98" s="242"/>
      <c r="H98" s="334"/>
      <c r="I98" s="242"/>
      <c r="J98" s="334"/>
      <c r="K98" s="236"/>
      <c r="L98" s="236"/>
      <c r="M98" s="242"/>
      <c r="N98" s="334"/>
      <c r="O98" s="236"/>
      <c r="P98" s="236"/>
      <c r="Q98" s="242"/>
      <c r="R98" s="334"/>
      <c r="S98" s="242"/>
      <c r="T98" s="334"/>
      <c r="U98" s="236"/>
      <c r="V98" s="268"/>
    </row>
    <row r="99" spans="2:22" ht="15.75" customHeight="1">
      <c r="B99" s="113"/>
      <c r="C99" s="112"/>
      <c r="D99" s="334"/>
      <c r="E99" s="242"/>
      <c r="F99" s="334"/>
      <c r="G99" s="242"/>
      <c r="H99" s="334"/>
      <c r="I99" s="242"/>
      <c r="J99" s="334"/>
      <c r="K99" s="236"/>
      <c r="L99" s="236"/>
      <c r="M99" s="242"/>
      <c r="N99" s="334"/>
      <c r="O99" s="236"/>
      <c r="P99" s="236"/>
      <c r="Q99" s="242"/>
      <c r="R99" s="334"/>
      <c r="S99" s="242"/>
      <c r="T99" s="334"/>
      <c r="U99" s="236"/>
      <c r="V99" s="268"/>
    </row>
    <row r="100" spans="2:22" ht="15.75" customHeight="1">
      <c r="B100" s="113"/>
      <c r="C100" s="112"/>
      <c r="D100" s="334"/>
      <c r="E100" s="242"/>
      <c r="F100" s="334"/>
      <c r="G100" s="242"/>
      <c r="H100" s="334"/>
      <c r="I100" s="242"/>
      <c r="J100" s="334"/>
      <c r="K100" s="236"/>
      <c r="L100" s="236"/>
      <c r="M100" s="242"/>
      <c r="N100" s="334"/>
      <c r="O100" s="236"/>
      <c r="P100" s="236"/>
      <c r="Q100" s="242"/>
      <c r="R100" s="334"/>
      <c r="S100" s="242"/>
      <c r="T100" s="334"/>
      <c r="U100" s="236"/>
      <c r="V100" s="268"/>
    </row>
    <row r="101" spans="2:22" ht="15.75" customHeight="1">
      <c r="B101" s="113"/>
      <c r="C101" s="112"/>
      <c r="D101" s="334"/>
      <c r="E101" s="242"/>
      <c r="F101" s="334"/>
      <c r="G101" s="242"/>
      <c r="H101" s="334"/>
      <c r="I101" s="242"/>
      <c r="J101" s="334"/>
      <c r="K101" s="236"/>
      <c r="L101" s="236"/>
      <c r="M101" s="242"/>
      <c r="N101" s="334"/>
      <c r="O101" s="236"/>
      <c r="P101" s="236"/>
      <c r="Q101" s="242"/>
      <c r="R101" s="334"/>
      <c r="S101" s="242"/>
      <c r="T101" s="334"/>
      <c r="U101" s="236"/>
      <c r="V101" s="268"/>
    </row>
    <row r="102" spans="2:22" ht="15.75" customHeight="1">
      <c r="B102" s="113"/>
      <c r="C102" s="112"/>
      <c r="D102" s="334"/>
      <c r="E102" s="242"/>
      <c r="F102" s="334"/>
      <c r="G102" s="242"/>
      <c r="H102" s="334"/>
      <c r="I102" s="242"/>
      <c r="J102" s="334"/>
      <c r="K102" s="236"/>
      <c r="L102" s="236"/>
      <c r="M102" s="242"/>
      <c r="N102" s="334"/>
      <c r="O102" s="236"/>
      <c r="P102" s="236"/>
      <c r="Q102" s="242"/>
      <c r="R102" s="334"/>
      <c r="S102" s="242"/>
      <c r="T102" s="334"/>
      <c r="U102" s="236"/>
      <c r="V102" s="268"/>
    </row>
    <row r="103" spans="2:22" ht="15.75" customHeight="1" thickBot="1">
      <c r="B103" s="75"/>
      <c r="V103" s="111"/>
    </row>
    <row r="104" spans="2:22" ht="18.600000000000001" customHeight="1">
      <c r="B104" s="630" t="s">
        <v>254</v>
      </c>
      <c r="C104" s="639" t="s">
        <v>255</v>
      </c>
      <c r="D104" s="206"/>
      <c r="E104" s="206"/>
      <c r="F104" s="206"/>
      <c r="G104" s="206"/>
      <c r="H104" s="206"/>
      <c r="I104" s="206"/>
      <c r="J104" s="206"/>
      <c r="K104" s="206"/>
      <c r="L104" s="206"/>
      <c r="M104" s="206"/>
      <c r="N104" s="206"/>
      <c r="O104" s="206"/>
      <c r="P104" s="206"/>
      <c r="Q104" s="206"/>
      <c r="R104" s="206"/>
      <c r="S104" s="206"/>
      <c r="T104" s="206"/>
      <c r="U104" s="206"/>
      <c r="V104" s="207"/>
    </row>
    <row r="105" spans="2:22" ht="18" customHeight="1">
      <c r="B105" s="201"/>
      <c r="C105" s="640" t="s">
        <v>358</v>
      </c>
      <c r="D105" s="642" t="str">
        <f>AOR_Name</f>
        <v>Quincy Tippe</v>
      </c>
      <c r="E105" s="259"/>
      <c r="F105" s="259"/>
      <c r="G105" s="259"/>
      <c r="H105" s="259"/>
      <c r="I105" s="259"/>
      <c r="J105" s="259"/>
      <c r="K105" s="259"/>
      <c r="L105" s="260"/>
      <c r="M105" s="464" t="s">
        <v>257</v>
      </c>
      <c r="N105" s="643"/>
      <c r="O105" s="643"/>
      <c r="P105" s="643"/>
      <c r="Q105" s="642" t="str">
        <f>Tel_no</f>
        <v>123-456-7890 ext 1</v>
      </c>
      <c r="R105" s="259"/>
      <c r="S105" s="259"/>
      <c r="T105" s="259"/>
      <c r="U105" s="259"/>
      <c r="V105" s="321"/>
    </row>
    <row r="106" spans="2:22" ht="26.4" customHeight="1">
      <c r="B106" s="201"/>
      <c r="C106" s="715"/>
      <c r="D106" s="263"/>
      <c r="E106" s="264"/>
      <c r="F106" s="264"/>
      <c r="G106" s="264"/>
      <c r="H106" s="264"/>
      <c r="I106" s="264"/>
      <c r="J106" s="264"/>
      <c r="K106" s="264"/>
      <c r="L106" s="265"/>
      <c r="M106" s="644"/>
      <c r="N106" s="645"/>
      <c r="O106" s="645"/>
      <c r="P106" s="645"/>
      <c r="Q106" s="263"/>
      <c r="R106" s="264"/>
      <c r="S106" s="264"/>
      <c r="T106" s="264"/>
      <c r="U106" s="264"/>
      <c r="V106" s="439"/>
    </row>
    <row r="107" spans="2:22" ht="15" customHeight="1">
      <c r="B107" s="201"/>
      <c r="C107" s="635" t="s">
        <v>260</v>
      </c>
      <c r="D107" s="646"/>
      <c r="E107" s="215"/>
      <c r="F107" s="215"/>
      <c r="G107" s="215"/>
      <c r="H107" s="215"/>
      <c r="I107" s="215"/>
      <c r="J107" s="215"/>
      <c r="K107" s="215"/>
      <c r="L107" s="342"/>
      <c r="M107" s="464" t="s">
        <v>261</v>
      </c>
      <c r="N107" s="643"/>
      <c r="O107" s="643"/>
      <c r="P107" s="643"/>
      <c r="Q107" s="642" t="str">
        <f>Email</f>
        <v>Q.Tippe@RA.org</v>
      </c>
      <c r="R107" s="259"/>
      <c r="S107" s="259"/>
      <c r="T107" s="259"/>
      <c r="U107" s="259"/>
      <c r="V107" s="321"/>
    </row>
    <row r="108" spans="2:22" ht="18.899999999999999" customHeight="1">
      <c r="B108" s="201"/>
      <c r="C108" s="713"/>
      <c r="D108" s="217"/>
      <c r="E108" s="218"/>
      <c r="F108" s="218"/>
      <c r="G108" s="218"/>
      <c r="H108" s="218"/>
      <c r="I108" s="218"/>
      <c r="J108" s="218"/>
      <c r="K108" s="218"/>
      <c r="L108" s="349"/>
      <c r="M108" s="644"/>
      <c r="N108" s="645"/>
      <c r="O108" s="645"/>
      <c r="P108" s="645"/>
      <c r="Q108" s="263"/>
      <c r="R108" s="264"/>
      <c r="S108" s="264"/>
      <c r="T108" s="264"/>
      <c r="U108" s="264"/>
      <c r="V108" s="439"/>
    </row>
    <row r="109" spans="2:22" ht="15" customHeight="1">
      <c r="B109" s="201"/>
      <c r="C109" s="713"/>
      <c r="D109" s="217"/>
      <c r="E109" s="218"/>
      <c r="F109" s="218"/>
      <c r="G109" s="218"/>
      <c r="H109" s="218"/>
      <c r="I109" s="218"/>
      <c r="J109" s="218"/>
      <c r="K109" s="218"/>
      <c r="L109" s="349"/>
      <c r="M109" s="464" t="s">
        <v>264</v>
      </c>
      <c r="N109" s="643"/>
      <c r="O109" s="643"/>
      <c r="P109" s="647"/>
      <c r="Q109" s="651">
        <f>Certification_Date</f>
        <v>46848</v>
      </c>
      <c r="R109" s="259"/>
      <c r="S109" s="259"/>
      <c r="T109" s="259"/>
      <c r="U109" s="259"/>
      <c r="V109" s="321"/>
    </row>
    <row r="110" spans="2:22" ht="15.75" customHeight="1" thickBot="1">
      <c r="B110" s="202"/>
      <c r="C110" s="714"/>
      <c r="D110" s="363"/>
      <c r="E110" s="351"/>
      <c r="F110" s="351"/>
      <c r="G110" s="351"/>
      <c r="H110" s="351"/>
      <c r="I110" s="351"/>
      <c r="J110" s="351"/>
      <c r="K110" s="351"/>
      <c r="L110" s="352"/>
      <c r="M110" s="648"/>
      <c r="N110" s="649"/>
      <c r="O110" s="649"/>
      <c r="P110" s="650"/>
      <c r="Q110" s="652"/>
      <c r="R110" s="233"/>
      <c r="S110" s="233"/>
      <c r="T110" s="233"/>
      <c r="U110" s="233"/>
      <c r="V110" s="234"/>
    </row>
    <row r="111" spans="2:22" ht="15.75" customHeight="1"/>
    <row r="112" spans="2:22" ht="15.75" customHeight="1"/>
    <row r="113" s="22" customFormat="1" ht="15.75" customHeight="1"/>
    <row r="114" s="22" customFormat="1" ht="15.75" customHeight="1"/>
    <row r="115" s="22" customFormat="1" ht="15.75" customHeight="1"/>
    <row r="116" s="22" customFormat="1" ht="15.75" customHeight="1"/>
    <row r="117" s="22" customFormat="1" ht="15.75" customHeight="1"/>
    <row r="118" s="22" customFormat="1" ht="15.75" customHeight="1"/>
    <row r="119" s="22" customFormat="1" ht="15.75" customHeight="1"/>
    <row r="120" s="22" customFormat="1" ht="15.75" customHeight="1"/>
    <row r="121" s="22" customFormat="1" ht="15.75" customHeight="1"/>
    <row r="122" s="22" customFormat="1" ht="15.75" customHeight="1"/>
    <row r="123" s="22" customFormat="1" ht="15.75" customHeight="1"/>
    <row r="124" s="22" customFormat="1" ht="15.75" customHeight="1"/>
    <row r="125" s="22" customFormat="1" ht="15.75" customHeight="1"/>
    <row r="126" s="22" customFormat="1" ht="15.75" customHeight="1"/>
    <row r="127" s="22" customFormat="1" ht="15.75" customHeight="1"/>
    <row r="128" s="22" customFormat="1" ht="15.75" customHeight="1"/>
    <row r="129" s="22" customFormat="1" ht="15.75" customHeight="1"/>
    <row r="130" s="22" customFormat="1" ht="15.75" customHeight="1"/>
    <row r="131" s="22" customFormat="1" ht="15.75" customHeight="1"/>
    <row r="132" s="22" customFormat="1" ht="15.75" customHeight="1"/>
    <row r="133" s="22" customFormat="1" ht="15.75" customHeight="1"/>
    <row r="134" s="22" customFormat="1" ht="15.75" customHeight="1"/>
    <row r="135" s="22" customFormat="1" ht="15.75" customHeight="1"/>
    <row r="136" s="22" customFormat="1" ht="15.75" customHeight="1"/>
    <row r="137" s="22" customFormat="1" ht="15.75" customHeight="1"/>
    <row r="138" s="22" customFormat="1" ht="15.75" customHeight="1"/>
    <row r="139" s="22" customFormat="1" ht="15.75" customHeight="1"/>
    <row r="140" s="22" customFormat="1" ht="15.75" customHeight="1"/>
    <row r="141" s="22" customFormat="1" ht="15.75" customHeight="1"/>
    <row r="142" s="22" customFormat="1" ht="15.75" customHeight="1"/>
    <row r="143" s="22" customFormat="1" ht="15.75" customHeight="1"/>
    <row r="144" s="22" customFormat="1" ht="15.75" customHeight="1"/>
    <row r="145" s="22" customFormat="1" ht="15.75" customHeight="1"/>
    <row r="146" s="22" customFormat="1" ht="15.75" customHeight="1"/>
    <row r="147" s="22" customFormat="1" ht="15.75" customHeight="1"/>
    <row r="148" s="22" customFormat="1" ht="15.75" customHeight="1"/>
    <row r="149" s="22" customFormat="1" ht="15.75" customHeight="1"/>
    <row r="150" s="22" customFormat="1" ht="15.75" customHeight="1"/>
    <row r="151" s="22" customFormat="1" ht="15.75" customHeight="1"/>
    <row r="152" s="22" customFormat="1" ht="15.75" customHeight="1"/>
    <row r="153" s="22" customFormat="1" ht="15.75" customHeight="1"/>
    <row r="154" s="22" customFormat="1" ht="15.75" customHeight="1"/>
    <row r="155" s="22" customFormat="1" ht="15.75" customHeight="1"/>
    <row r="156" s="22" customFormat="1" ht="15.75" customHeight="1"/>
    <row r="157" s="22" customFormat="1" ht="15.75" customHeight="1"/>
    <row r="158" s="22" customFormat="1" ht="15.75" customHeight="1"/>
    <row r="159" s="22" customFormat="1" ht="15.75" customHeight="1"/>
    <row r="160" s="22" customFormat="1" ht="15.75" customHeight="1"/>
    <row r="161" s="22" customFormat="1" ht="15.75" customHeight="1"/>
    <row r="162" s="22" customFormat="1" ht="15.75" customHeight="1"/>
    <row r="163" s="22" customFormat="1" ht="15.75" customHeight="1"/>
    <row r="164" s="22" customFormat="1" ht="15.75" customHeight="1"/>
    <row r="165" s="22" customFormat="1" ht="15.75" customHeight="1"/>
    <row r="166" s="22" customFormat="1" ht="15.75" customHeight="1"/>
    <row r="167" s="22" customFormat="1" ht="15.75" customHeight="1"/>
    <row r="168" s="22" customFormat="1" ht="15.75" customHeight="1"/>
    <row r="169" s="22" customFormat="1" ht="15.75" customHeight="1"/>
    <row r="170" s="22" customFormat="1" ht="15.75" customHeight="1"/>
    <row r="171" s="22" customFormat="1" ht="15.75" customHeight="1"/>
    <row r="172" s="22" customFormat="1" ht="15.75" customHeight="1"/>
    <row r="173" s="22" customFormat="1" ht="15.75" customHeight="1"/>
    <row r="174" s="22" customFormat="1" ht="15.75" customHeight="1"/>
    <row r="175" s="22" customFormat="1" ht="15.75" customHeight="1"/>
    <row r="176" s="22" customFormat="1" ht="15.75" customHeight="1"/>
    <row r="177" s="22" customFormat="1" ht="15.75" customHeight="1"/>
    <row r="178" s="22" customFormat="1" ht="15.75" customHeight="1"/>
    <row r="179" s="22" customFormat="1" ht="15.75" customHeight="1"/>
    <row r="180" s="22" customFormat="1" ht="15.75" customHeight="1"/>
    <row r="181" s="22" customFormat="1" ht="15.75" customHeight="1"/>
    <row r="182" s="22" customFormat="1" ht="15.75" customHeight="1"/>
    <row r="183" s="22" customFormat="1" ht="15.75" customHeight="1"/>
    <row r="184" s="22" customFormat="1" ht="15.75" customHeight="1"/>
    <row r="185" s="22" customFormat="1" ht="15.75" customHeight="1"/>
    <row r="186" s="22" customFormat="1" ht="15.75" customHeight="1"/>
    <row r="187" s="22" customFormat="1" ht="15.75" customHeight="1"/>
    <row r="188" s="22" customFormat="1" ht="15.75" customHeight="1"/>
    <row r="189" s="22" customFormat="1" ht="15.75" customHeight="1"/>
    <row r="190" s="22" customFormat="1" ht="15.75" customHeight="1"/>
    <row r="191" s="22" customFormat="1" ht="15.75" customHeight="1"/>
    <row r="192" s="22" customFormat="1" ht="15.75" customHeight="1"/>
    <row r="193" s="22" customFormat="1" ht="15.75" customHeight="1"/>
    <row r="194" s="22" customFormat="1" ht="15.75" customHeight="1"/>
    <row r="195" s="22" customFormat="1" ht="15.75" customHeight="1"/>
    <row r="196" s="22" customFormat="1" ht="15.75" customHeight="1"/>
    <row r="197" s="22" customFormat="1" ht="15.75" customHeight="1"/>
    <row r="198" s="22" customFormat="1" ht="15.75" customHeight="1"/>
    <row r="199" s="22" customFormat="1" ht="15.75" customHeight="1"/>
    <row r="200" s="22" customFormat="1" ht="15.75" customHeight="1"/>
    <row r="201" s="22" customFormat="1" ht="15.75" customHeight="1"/>
    <row r="202" s="22" customFormat="1" ht="15.75" customHeight="1"/>
    <row r="203" s="22" customFormat="1" ht="15.75" customHeight="1"/>
    <row r="204" s="22" customFormat="1" ht="15.75" customHeight="1"/>
    <row r="205" s="22" customFormat="1" ht="15.75" customHeight="1"/>
    <row r="206" s="22" customFormat="1" ht="15.75" customHeight="1"/>
    <row r="207" s="22" customFormat="1" ht="15.75" customHeight="1"/>
    <row r="208" s="22" customFormat="1" ht="15.75" customHeight="1"/>
    <row r="209" s="22" customFormat="1" ht="15.75" customHeight="1"/>
    <row r="210" s="22" customFormat="1" ht="15.75" customHeight="1"/>
    <row r="211" s="22" customFormat="1" ht="15.75" customHeight="1"/>
    <row r="212" s="22" customFormat="1" ht="15.75" customHeight="1"/>
    <row r="213" s="22" customFormat="1" ht="15.75" customHeight="1"/>
    <row r="214" s="22" customFormat="1" ht="15.75" customHeight="1"/>
    <row r="215" s="22" customFormat="1" ht="15.75" customHeight="1"/>
    <row r="216" s="22" customFormat="1" ht="15.75" customHeight="1"/>
    <row r="217" s="22" customFormat="1" ht="15.75" customHeight="1"/>
    <row r="218" s="22" customFormat="1" ht="15.75" customHeight="1"/>
    <row r="219" s="22" customFormat="1" ht="15.75" customHeight="1"/>
    <row r="220" s="22" customFormat="1" ht="15.75" customHeight="1"/>
    <row r="221" s="22" customFormat="1" ht="15.75" customHeight="1"/>
    <row r="222" s="22" customFormat="1" ht="15.75" customHeight="1"/>
    <row r="223" s="22" customFormat="1" ht="15.75" customHeight="1"/>
    <row r="224" s="22" customFormat="1" ht="15.75" customHeight="1"/>
    <row r="225" s="22" customFormat="1" ht="15.75" customHeight="1"/>
    <row r="226" s="22" customFormat="1" ht="15.75" customHeight="1"/>
    <row r="227" s="22" customFormat="1" ht="15.75" customHeight="1"/>
    <row r="228" s="22" customFormat="1" ht="15.75" customHeight="1"/>
    <row r="229" s="22" customFormat="1" ht="15.75" customHeight="1"/>
    <row r="230" s="22" customFormat="1" ht="15.75" customHeight="1"/>
    <row r="231" s="22" customFormat="1" ht="15.75" customHeight="1"/>
    <row r="232" s="22" customFormat="1" ht="15.75" customHeight="1"/>
    <row r="233" s="22" customFormat="1" ht="15.75" customHeight="1"/>
    <row r="234" s="22" customFormat="1" ht="15.75" customHeight="1"/>
    <row r="235" s="22" customFormat="1" ht="15.75" customHeight="1"/>
    <row r="236" s="22" customFormat="1" ht="15.75" customHeight="1"/>
    <row r="237" s="22" customFormat="1" ht="15.75" customHeight="1"/>
    <row r="238" s="22" customFormat="1" ht="15.75" customHeight="1"/>
    <row r="239" s="22" customFormat="1" ht="15.75" customHeight="1"/>
    <row r="240" s="22" customFormat="1" ht="15.75" customHeight="1"/>
    <row r="241" s="22" customFormat="1" ht="15.75" customHeight="1"/>
    <row r="242" s="22" customFormat="1" ht="15.75" customHeight="1"/>
    <row r="243" s="22" customFormat="1" ht="15.75" customHeight="1"/>
    <row r="244" s="22" customFormat="1" ht="15.75" customHeight="1"/>
    <row r="245" s="22" customFormat="1" ht="15.75" customHeight="1"/>
    <row r="246" s="22" customFormat="1" ht="15.75" customHeight="1"/>
    <row r="247" s="22" customFormat="1" ht="15.75" customHeight="1"/>
    <row r="248" s="22" customFormat="1" ht="15.75" customHeight="1"/>
    <row r="249" s="22" customFormat="1" ht="15.75" customHeight="1"/>
    <row r="250" s="22" customFormat="1" ht="15.75" customHeight="1"/>
    <row r="251" s="22" customFormat="1" ht="15.75" customHeight="1"/>
    <row r="252" s="22" customFormat="1" ht="15.75" customHeight="1"/>
    <row r="253" s="22" customFormat="1" ht="15.75" customHeight="1"/>
    <row r="254" s="22" customFormat="1" ht="15.75" customHeight="1"/>
    <row r="255" s="22" customFormat="1" ht="15.75" customHeight="1"/>
    <row r="256" s="22" customFormat="1" ht="15.75" customHeight="1"/>
    <row r="257" s="22" customFormat="1" ht="15.75" customHeight="1"/>
    <row r="258" s="22" customFormat="1" ht="15.75" customHeight="1"/>
    <row r="259" s="22" customFormat="1" ht="15.75" customHeight="1"/>
    <row r="260" s="22" customFormat="1" ht="15.75" customHeight="1"/>
    <row r="261" s="22" customFormat="1" ht="15.75" customHeight="1"/>
    <row r="262" s="22" customFormat="1" ht="15.75" customHeight="1"/>
    <row r="263" s="22" customFormat="1" ht="15.75" customHeight="1"/>
    <row r="264" s="22" customFormat="1" ht="15.75" customHeight="1"/>
    <row r="265" s="22" customFormat="1" ht="15.75" customHeight="1"/>
    <row r="266" s="22" customFormat="1" ht="15.75" customHeight="1"/>
    <row r="267" s="22" customFormat="1" ht="15.75" customHeight="1"/>
    <row r="268" s="22" customFormat="1" ht="15.75" customHeight="1"/>
    <row r="269" s="22" customFormat="1" ht="15.75" customHeight="1"/>
    <row r="270" s="22" customFormat="1" ht="15.75" customHeight="1"/>
    <row r="271" s="22" customFormat="1" ht="15.75" customHeight="1"/>
    <row r="272" s="22" customFormat="1" ht="15.75" customHeight="1"/>
    <row r="273" s="22" customFormat="1" ht="15.75" customHeight="1"/>
    <row r="274" s="22" customFormat="1" ht="15.75" customHeight="1"/>
    <row r="275" s="22" customFormat="1" ht="15.75" customHeight="1"/>
    <row r="276" s="22" customFormat="1" ht="15.75" customHeight="1"/>
    <row r="277" s="22" customFormat="1" ht="15.75" customHeight="1"/>
    <row r="278" s="22" customFormat="1" ht="15.75" customHeight="1"/>
    <row r="279" s="22" customFormat="1" ht="15.75" customHeight="1"/>
    <row r="280" s="22" customFormat="1" ht="15.75" customHeight="1"/>
    <row r="281" s="22" customFormat="1" ht="15.75" customHeight="1"/>
    <row r="282" s="22" customFormat="1" ht="15.75" customHeight="1"/>
    <row r="283" s="22" customFormat="1" ht="15.75" customHeight="1"/>
    <row r="284" s="22" customFormat="1" ht="15.75" customHeight="1"/>
    <row r="285" s="22" customFormat="1" ht="15.75" customHeight="1"/>
    <row r="286" s="22" customFormat="1" ht="15.75" customHeight="1"/>
    <row r="287" s="22" customFormat="1" ht="15.75" customHeight="1"/>
    <row r="288" s="22" customFormat="1" ht="15.75" customHeight="1"/>
    <row r="289" s="22" customFormat="1" ht="15.75" customHeight="1"/>
    <row r="290" s="22" customFormat="1" ht="15.75" customHeight="1"/>
    <row r="291" s="22" customFormat="1" ht="15.75" customHeight="1"/>
    <row r="292" s="22" customFormat="1" ht="15.75" customHeight="1"/>
    <row r="293" s="22" customFormat="1" ht="15.75" customHeight="1"/>
    <row r="294" s="22" customFormat="1" ht="15.75" customHeight="1"/>
    <row r="295" s="22" customFormat="1" ht="15.75" customHeight="1"/>
    <row r="296" s="22" customFormat="1" ht="15.75" customHeight="1"/>
    <row r="297" s="22" customFormat="1" ht="15.75" customHeight="1"/>
    <row r="298" s="22" customFormat="1" ht="15.75" customHeight="1"/>
    <row r="299" s="22" customFormat="1" ht="15.75" customHeight="1"/>
    <row r="300" s="22" customFormat="1" ht="15.75" customHeight="1"/>
    <row r="301" s="22" customFormat="1" ht="15.75" customHeight="1"/>
    <row r="302" s="22" customFormat="1" ht="15.75" customHeight="1"/>
    <row r="303" s="22" customFormat="1" ht="15.75" customHeight="1"/>
    <row r="304" s="22" customFormat="1" ht="15.75" customHeight="1"/>
    <row r="305" s="22" customFormat="1" ht="15.75" customHeight="1"/>
    <row r="306" s="22" customFormat="1" ht="15.75" customHeight="1"/>
    <row r="307" s="22" customFormat="1" ht="15.75" customHeight="1"/>
    <row r="308" s="22" customFormat="1" ht="15.75" customHeight="1"/>
    <row r="309" s="22" customFormat="1" ht="15.75" customHeight="1"/>
    <row r="310" s="22" customFormat="1" ht="15.75" customHeight="1"/>
    <row r="311" s="22" customFormat="1" ht="15.75" customHeight="1"/>
    <row r="312" s="22" customFormat="1" ht="15.75" customHeight="1"/>
    <row r="313" s="22" customFormat="1" ht="15.75" customHeight="1"/>
    <row r="314" s="22" customFormat="1" ht="15.75" customHeight="1"/>
    <row r="315" s="22" customFormat="1" ht="15.75" customHeight="1"/>
    <row r="316" s="22" customFormat="1" ht="15.75" customHeight="1"/>
    <row r="317" s="22" customFormat="1" ht="15.75" customHeight="1"/>
    <row r="318" s="22" customFormat="1" ht="15.75" customHeight="1"/>
    <row r="319" s="22" customFormat="1" ht="15.75" customHeight="1"/>
    <row r="320" s="22" customFormat="1" ht="15.75" customHeight="1"/>
    <row r="321" s="22" customFormat="1" ht="15.75" customHeight="1"/>
    <row r="322" s="22" customFormat="1" ht="15.75" customHeight="1"/>
    <row r="323" s="22" customFormat="1" ht="15.75" customHeight="1"/>
    <row r="324" s="22" customFormat="1" ht="15.75" customHeight="1"/>
    <row r="325" s="22" customFormat="1" ht="15.75" customHeight="1"/>
    <row r="326" s="22" customFormat="1" ht="15.75" customHeight="1"/>
    <row r="327" s="22" customFormat="1" ht="15.75" customHeight="1"/>
    <row r="328" s="22" customFormat="1" ht="15.75" customHeight="1"/>
    <row r="329" s="22" customFormat="1" ht="15.75" customHeight="1"/>
    <row r="330" s="22" customFormat="1" ht="15.75" customHeight="1"/>
    <row r="331" s="22" customFormat="1" ht="15.75" customHeight="1"/>
    <row r="332" s="22" customFormat="1" ht="15.75" customHeight="1"/>
    <row r="333" s="22" customFormat="1" ht="15.75" customHeight="1"/>
    <row r="334" s="22" customFormat="1" ht="15.75" customHeight="1"/>
    <row r="335" s="22" customFormat="1" ht="15.75" customHeight="1"/>
    <row r="336" s="22" customFormat="1" ht="15.75" customHeight="1"/>
    <row r="337" s="22" customFormat="1" ht="15.75" customHeight="1"/>
    <row r="338" s="22" customFormat="1" ht="15.75" customHeight="1"/>
    <row r="339" s="22" customFormat="1" ht="15.75" customHeight="1"/>
    <row r="340" s="22" customFormat="1" ht="15.75" customHeight="1"/>
    <row r="341" s="22" customFormat="1" ht="15.75" customHeight="1"/>
    <row r="342" s="22" customFormat="1" ht="15.75" customHeight="1"/>
    <row r="343" s="22" customFormat="1" ht="15.75" customHeight="1"/>
    <row r="344" s="22" customFormat="1" ht="15.75" customHeight="1"/>
    <row r="345" s="22" customFormat="1" ht="15.75" customHeight="1"/>
    <row r="346" s="22" customFormat="1" ht="15.75" customHeight="1"/>
    <row r="347" s="22" customFormat="1" ht="15.75" customHeight="1"/>
    <row r="348" s="22" customFormat="1" ht="15.75" customHeight="1"/>
    <row r="349" s="22" customFormat="1" ht="15.75" customHeight="1"/>
    <row r="350" s="22" customFormat="1" ht="15.75" customHeight="1"/>
    <row r="351" s="22" customFormat="1" ht="15.75" customHeight="1"/>
    <row r="352" s="22" customFormat="1" ht="15.75" customHeight="1"/>
    <row r="353" s="22" customFormat="1" ht="15.75" customHeight="1"/>
    <row r="354" s="22" customFormat="1" ht="15.75" customHeight="1"/>
    <row r="355" s="22" customFormat="1" ht="15.75" customHeight="1"/>
    <row r="356" s="22" customFormat="1" ht="15.75" customHeight="1"/>
    <row r="357" s="22" customFormat="1" ht="15.75" customHeight="1"/>
    <row r="358" s="22" customFormat="1" ht="15.75" customHeight="1"/>
    <row r="359" s="22" customFormat="1" ht="15.75" customHeight="1"/>
    <row r="360" s="22" customFormat="1" ht="15.75" customHeight="1"/>
    <row r="361" s="22" customFormat="1" ht="15.75" customHeight="1"/>
    <row r="362" s="22" customFormat="1" ht="15.75" customHeight="1"/>
    <row r="363" s="22" customFormat="1" ht="15.75" customHeight="1"/>
    <row r="364" s="22" customFormat="1" ht="15.75" customHeight="1"/>
    <row r="365" s="22" customFormat="1" ht="15.75" customHeight="1"/>
    <row r="366" s="22" customFormat="1" ht="15.75" customHeight="1"/>
    <row r="367" s="22" customFormat="1" ht="15.75" customHeight="1"/>
    <row r="368" s="22" customFormat="1" ht="15.75" customHeight="1"/>
    <row r="369" s="22" customFormat="1" ht="15.75" customHeight="1"/>
    <row r="370" s="22" customFormat="1" ht="15.75" customHeight="1"/>
    <row r="371" s="22" customFormat="1" ht="15.75" customHeight="1"/>
    <row r="372" s="22" customFormat="1" ht="15.75" customHeight="1"/>
    <row r="373" s="22" customFormat="1" ht="15.75" customHeight="1"/>
    <row r="374" s="22" customFormat="1" ht="15.75" customHeight="1"/>
    <row r="375" s="22" customFormat="1" ht="15.75" customHeight="1"/>
    <row r="376" s="22" customFormat="1" ht="15.75" customHeight="1"/>
    <row r="377" s="22" customFormat="1" ht="15.75" customHeight="1"/>
    <row r="378" s="22" customFormat="1" ht="15.75" customHeight="1"/>
    <row r="379" s="22" customFormat="1" ht="15.75" customHeight="1"/>
    <row r="380" s="22" customFormat="1" ht="15.75" customHeight="1"/>
    <row r="381" s="22" customFormat="1" ht="15.75" customHeight="1"/>
    <row r="382" s="22" customFormat="1" ht="15.75" customHeight="1"/>
    <row r="383" s="22" customFormat="1" ht="15.75" customHeight="1"/>
    <row r="384" s="22" customFormat="1" ht="15.75" customHeight="1"/>
    <row r="385" s="22" customFormat="1" ht="15.75" customHeight="1"/>
    <row r="386" s="22" customFormat="1" ht="15.75" customHeight="1"/>
    <row r="387" s="22" customFormat="1" ht="15.75" customHeight="1"/>
    <row r="388" s="22" customFormat="1" ht="15.75" customHeight="1"/>
    <row r="389" s="22" customFormat="1" ht="15.75" customHeight="1"/>
    <row r="390" s="22" customFormat="1" ht="15.75" customHeight="1"/>
    <row r="391" s="22" customFormat="1" ht="15.75" customHeight="1"/>
    <row r="392" s="22" customFormat="1" ht="15.75" customHeight="1"/>
    <row r="393" s="22" customFormat="1" ht="15.75" customHeight="1"/>
    <row r="394" s="22" customFormat="1" ht="15.75" customHeight="1"/>
    <row r="395" s="22" customFormat="1" ht="15.75" customHeight="1"/>
    <row r="396" s="22" customFormat="1" ht="15.75" customHeight="1"/>
    <row r="397" s="22" customFormat="1" ht="15.75" customHeight="1"/>
    <row r="398" s="22" customFormat="1" ht="15.75" customHeight="1"/>
    <row r="399" s="22" customFormat="1" ht="15.75" customHeight="1"/>
    <row r="400" s="22" customFormat="1" ht="15.75" customHeight="1"/>
    <row r="401" s="22" customFormat="1" ht="15.75" customHeight="1"/>
    <row r="402" s="22" customFormat="1" ht="15.75" customHeight="1"/>
    <row r="403" s="22" customFormat="1" ht="15.75" customHeight="1"/>
    <row r="404" s="22" customFormat="1" ht="15.75" customHeight="1"/>
    <row r="405" s="22" customFormat="1" ht="15.75" customHeight="1"/>
    <row r="406" s="22" customFormat="1" ht="15.75" customHeight="1"/>
    <row r="407" s="22" customFormat="1" ht="15.75" customHeight="1"/>
    <row r="408" s="22" customFormat="1" ht="15.75" customHeight="1"/>
    <row r="409" s="22" customFormat="1" ht="15.75" customHeight="1"/>
    <row r="410" s="22" customFormat="1" ht="15.75" customHeight="1"/>
    <row r="411" s="22" customFormat="1" ht="15.75" customHeight="1"/>
    <row r="412" s="22" customFormat="1" ht="15.75" customHeight="1"/>
    <row r="413" s="22" customFormat="1" ht="15.75" customHeight="1"/>
    <row r="414" s="22" customFormat="1" ht="15.75" customHeight="1"/>
    <row r="415" s="22" customFormat="1" ht="15.75" customHeight="1"/>
    <row r="416" s="22" customFormat="1" ht="15.75" customHeight="1"/>
    <row r="417" s="22" customFormat="1" ht="15.75" customHeight="1"/>
    <row r="418" s="22" customFormat="1" ht="15.75" customHeight="1"/>
    <row r="419" s="22" customFormat="1" ht="15.75" customHeight="1"/>
    <row r="420" s="22" customFormat="1" ht="15.75" customHeight="1"/>
    <row r="421" s="22" customFormat="1" ht="15.75" customHeight="1"/>
    <row r="422" s="22" customFormat="1" ht="15.75" customHeight="1"/>
    <row r="423" s="22" customFormat="1" ht="15.75" customHeight="1"/>
    <row r="424" s="22" customFormat="1" ht="15.75" customHeight="1"/>
    <row r="425" s="22" customFormat="1" ht="15.75" customHeight="1"/>
    <row r="426" s="22" customFormat="1" ht="15.75" customHeight="1"/>
    <row r="427" s="22" customFormat="1" ht="15.75" customHeight="1"/>
    <row r="428" s="22" customFormat="1" ht="15.75" customHeight="1"/>
    <row r="429" s="22" customFormat="1" ht="15.75" customHeight="1"/>
    <row r="430" s="22" customFormat="1" ht="15.75" customHeight="1"/>
    <row r="431" s="22" customFormat="1" ht="15.75" customHeight="1"/>
    <row r="432" s="22" customFormat="1" ht="15.75" customHeight="1"/>
    <row r="433" s="22" customFormat="1" ht="15.75" customHeight="1"/>
    <row r="434" s="22" customFormat="1" ht="15.75" customHeight="1"/>
    <row r="435" s="22" customFormat="1" ht="15.75" customHeight="1"/>
    <row r="436" s="22" customFormat="1" ht="15.75" customHeight="1"/>
    <row r="437" s="22" customFormat="1" ht="15.75" customHeight="1"/>
    <row r="438" s="22" customFormat="1" ht="15.75" customHeight="1"/>
    <row r="439" s="22" customFormat="1" ht="15.75" customHeight="1"/>
    <row r="440" s="22" customFormat="1" ht="15.75" customHeight="1"/>
    <row r="441" s="22" customFormat="1" ht="15.75" customHeight="1"/>
    <row r="442" s="22" customFormat="1" ht="15.75" customHeight="1"/>
    <row r="443" s="22" customFormat="1" ht="15.75" customHeight="1"/>
    <row r="444" s="22" customFormat="1" ht="15.75" customHeight="1"/>
    <row r="445" s="22" customFormat="1" ht="15.75" customHeight="1"/>
    <row r="446" s="22" customFormat="1" ht="15.75" customHeight="1"/>
    <row r="447" s="22" customFormat="1" ht="15.75" customHeight="1"/>
    <row r="448" s="22" customFormat="1" ht="15.75" customHeight="1"/>
    <row r="449" s="22" customFormat="1" ht="15.75" customHeight="1"/>
    <row r="450" s="22" customFormat="1" ht="15.75" customHeight="1"/>
    <row r="451" s="22" customFormat="1" ht="15.75" customHeight="1"/>
    <row r="452" s="22" customFormat="1" ht="15.75" customHeight="1"/>
    <row r="453" s="22" customFormat="1" ht="15.75" customHeight="1"/>
    <row r="454" s="22" customFormat="1" ht="15.75" customHeight="1"/>
    <row r="455" s="22" customFormat="1" ht="15.75" customHeight="1"/>
    <row r="456" s="22" customFormat="1" ht="15.75" customHeight="1"/>
    <row r="457" s="22" customFormat="1" ht="15.75" customHeight="1"/>
    <row r="458" s="22" customFormat="1" ht="15.75" customHeight="1"/>
    <row r="459" s="22" customFormat="1" ht="15.75" customHeight="1"/>
    <row r="460" s="22" customFormat="1" ht="15.75" customHeight="1"/>
    <row r="461" s="22" customFormat="1" ht="15.75" customHeight="1"/>
    <row r="462" s="22" customFormat="1" ht="15.75" customHeight="1"/>
    <row r="463" s="22" customFormat="1" ht="15.75" customHeight="1"/>
    <row r="464" s="22" customFormat="1" ht="15.75" customHeight="1"/>
    <row r="465" s="22" customFormat="1" ht="15.75" customHeight="1"/>
    <row r="466" s="22" customFormat="1" ht="15.75" customHeight="1"/>
    <row r="467" s="22" customFormat="1" ht="15.75" customHeight="1"/>
    <row r="468" s="22" customFormat="1" ht="15.75" customHeight="1"/>
    <row r="469" s="22" customFormat="1" ht="15.75" customHeight="1"/>
    <row r="470" s="22" customFormat="1" ht="15.75" customHeight="1"/>
    <row r="471" s="22" customFormat="1" ht="15.75" customHeight="1"/>
    <row r="472" s="22" customFormat="1" ht="15.75" customHeight="1"/>
    <row r="473" s="22" customFormat="1" ht="15.75" customHeight="1"/>
    <row r="474" s="22" customFormat="1" ht="15.75" customHeight="1"/>
    <row r="475" s="22" customFormat="1" ht="15.75" customHeight="1"/>
    <row r="476" s="22" customFormat="1" ht="15.75" customHeight="1"/>
    <row r="477" s="22" customFormat="1" ht="15.75" customHeight="1"/>
    <row r="478" s="22" customFormat="1" ht="15.75" customHeight="1"/>
    <row r="479" s="22" customFormat="1" ht="15.75" customHeight="1"/>
    <row r="480" s="22" customFormat="1" ht="15.75" customHeight="1"/>
    <row r="481" s="22" customFormat="1" ht="15.75" customHeight="1"/>
    <row r="482" s="22" customFormat="1" ht="15.75" customHeight="1"/>
    <row r="483" s="22" customFormat="1" ht="15.75" customHeight="1"/>
    <row r="484" s="22" customFormat="1" ht="15.75" customHeight="1"/>
    <row r="485" s="22" customFormat="1" ht="15.75" customHeight="1"/>
    <row r="486" s="22" customFormat="1" ht="15.75" customHeight="1"/>
    <row r="487" s="22" customFormat="1" ht="15.75" customHeight="1"/>
    <row r="488" s="22" customFormat="1" ht="15.75" customHeight="1"/>
    <row r="489" s="22" customFormat="1" ht="15.75" customHeight="1"/>
    <row r="490" s="22" customFormat="1" ht="15.75" customHeight="1"/>
    <row r="491" s="22" customFormat="1" ht="15.75" customHeight="1"/>
    <row r="492" s="22" customFormat="1" ht="15.75" customHeight="1"/>
    <row r="493" s="22" customFormat="1" ht="15.75" customHeight="1"/>
    <row r="494" s="22" customFormat="1" ht="15.75" customHeight="1"/>
    <row r="495" s="22" customFormat="1" ht="15.75" customHeight="1"/>
    <row r="496" s="22" customFormat="1" ht="15.75" customHeight="1"/>
    <row r="497" s="22" customFormat="1" ht="15.75" customHeight="1"/>
    <row r="498" s="22" customFormat="1" ht="15.75" customHeight="1"/>
    <row r="499" s="22" customFormat="1" ht="15.75" customHeight="1"/>
    <row r="500" s="22" customFormat="1" ht="15.75" customHeight="1"/>
    <row r="501" s="22" customFormat="1" ht="15.75" customHeight="1"/>
    <row r="502" s="22" customFormat="1" ht="15.75" customHeight="1"/>
    <row r="503" s="22" customFormat="1" ht="15.75" customHeight="1"/>
    <row r="504" s="22" customFormat="1" ht="15.75" customHeight="1"/>
    <row r="505" s="22" customFormat="1" ht="15.75" customHeight="1"/>
    <row r="506" s="22" customFormat="1" ht="15.75" customHeight="1"/>
    <row r="507" s="22" customFormat="1" ht="15.75" customHeight="1"/>
    <row r="508" s="22" customFormat="1" ht="15.75" customHeight="1"/>
    <row r="509" s="22" customFormat="1" ht="15.75" customHeight="1"/>
    <row r="510" s="22" customFormat="1" ht="15.75" customHeight="1"/>
    <row r="511" s="22" customFormat="1" ht="15.75" customHeight="1"/>
    <row r="512" s="22" customFormat="1" ht="15.75" customHeight="1"/>
    <row r="513" s="22" customFormat="1" ht="15.75" customHeight="1"/>
    <row r="514" s="22" customFormat="1" ht="15.75" customHeight="1"/>
    <row r="515" s="22" customFormat="1" ht="15.75" customHeight="1"/>
    <row r="516" s="22" customFormat="1" ht="15.75" customHeight="1"/>
    <row r="517" s="22" customFormat="1" ht="15.75" customHeight="1"/>
    <row r="518" s="22" customFormat="1" ht="15.75" customHeight="1"/>
    <row r="519" s="22" customFormat="1" ht="15.75" customHeight="1"/>
    <row r="520" s="22" customFormat="1" ht="15.75" customHeight="1"/>
    <row r="521" s="22" customFormat="1" ht="15.75" customHeight="1"/>
    <row r="522" s="22" customFormat="1" ht="15.75" customHeight="1"/>
    <row r="523" s="22" customFormat="1" ht="15.75" customHeight="1"/>
    <row r="524" s="22" customFormat="1" ht="15.75" customHeight="1"/>
    <row r="525" s="22" customFormat="1" ht="15.75" customHeight="1"/>
    <row r="526" s="22" customFormat="1" ht="15.75" customHeight="1"/>
    <row r="527" s="22" customFormat="1" ht="15.75" customHeight="1"/>
    <row r="528" s="22" customFormat="1" ht="15.75" customHeight="1"/>
    <row r="529" s="22" customFormat="1" ht="15.75" customHeight="1"/>
    <row r="530" s="22" customFormat="1" ht="15.75" customHeight="1"/>
    <row r="531" s="22" customFormat="1" ht="15.75" customHeight="1"/>
    <row r="532" s="22" customFormat="1" ht="15.75" customHeight="1"/>
    <row r="533" s="22" customFormat="1" ht="15.75" customHeight="1"/>
    <row r="534" s="22" customFormat="1" ht="15.75" customHeight="1"/>
    <row r="535" s="22" customFormat="1" ht="15.75" customHeight="1"/>
    <row r="536" s="22" customFormat="1" ht="15.75" customHeight="1"/>
    <row r="537" s="22" customFormat="1" ht="15.75" customHeight="1"/>
    <row r="538" s="22" customFormat="1" ht="15.75" customHeight="1"/>
    <row r="539" s="22" customFormat="1" ht="15.75" customHeight="1"/>
    <row r="540" s="22" customFormat="1" ht="15.75" customHeight="1"/>
    <row r="541" s="22" customFormat="1" ht="15.75" customHeight="1"/>
    <row r="542" s="22" customFormat="1" ht="15.75" customHeight="1"/>
    <row r="543" s="22" customFormat="1" ht="15.75" customHeight="1"/>
    <row r="544" s="22" customFormat="1" ht="15.75" customHeight="1"/>
    <row r="545" s="22" customFormat="1" ht="15.75" customHeight="1"/>
    <row r="546" s="22" customFormat="1" ht="15.75" customHeight="1"/>
    <row r="547" s="22" customFormat="1" ht="15.75" customHeight="1"/>
    <row r="548" s="22" customFormat="1" ht="15.75" customHeight="1"/>
    <row r="549" s="22" customFormat="1" ht="15.75" customHeight="1"/>
    <row r="550" s="22" customFormat="1" ht="15.75" customHeight="1"/>
    <row r="551" s="22" customFormat="1" ht="15.75" customHeight="1"/>
    <row r="552" s="22" customFormat="1" ht="15.75" customHeight="1"/>
    <row r="553" s="22" customFormat="1" ht="15.75" customHeight="1"/>
    <row r="554" s="22" customFormat="1" ht="15.75" customHeight="1"/>
    <row r="555" s="22" customFormat="1" ht="15.75" customHeight="1"/>
    <row r="556" s="22" customFormat="1" ht="15.75" customHeight="1"/>
    <row r="557" s="22" customFormat="1" ht="15.75" customHeight="1"/>
    <row r="558" s="22" customFormat="1" ht="15.75" customHeight="1"/>
    <row r="559" s="22" customFormat="1" ht="15.75" customHeight="1"/>
    <row r="560" s="22" customFormat="1" ht="15.75" customHeight="1"/>
    <row r="561" s="22" customFormat="1" ht="15.75" customHeight="1"/>
    <row r="562" s="22" customFormat="1" ht="15.75" customHeight="1"/>
    <row r="563" s="22" customFormat="1" ht="15.75" customHeight="1"/>
    <row r="564" s="22" customFormat="1" ht="15.75" customHeight="1"/>
    <row r="565" s="22" customFormat="1" ht="15.75" customHeight="1"/>
    <row r="566" s="22" customFormat="1" ht="15.75" customHeight="1"/>
    <row r="567" s="22" customFormat="1" ht="15.75" customHeight="1"/>
    <row r="568" s="22" customFormat="1" ht="15.75" customHeight="1"/>
    <row r="569" s="22" customFormat="1" ht="15.75" customHeight="1"/>
    <row r="570" s="22" customFormat="1" ht="15.75" customHeight="1"/>
    <row r="571" s="22" customFormat="1" ht="15.75" customHeight="1"/>
    <row r="572" s="22" customFormat="1" ht="15.75" customHeight="1"/>
    <row r="573" s="22" customFormat="1" ht="15.75" customHeight="1"/>
    <row r="574" s="22" customFormat="1" ht="15.75" customHeight="1"/>
    <row r="575" s="22" customFormat="1" ht="15.75" customHeight="1"/>
    <row r="576" s="22" customFormat="1" ht="15.75" customHeight="1"/>
    <row r="577" s="22" customFormat="1" ht="15.75" customHeight="1"/>
    <row r="578" s="22" customFormat="1" ht="15.75" customHeight="1"/>
    <row r="579" s="22" customFormat="1" ht="15.75" customHeight="1"/>
    <row r="580" s="22" customFormat="1" ht="15.75" customHeight="1"/>
    <row r="581" s="22" customFormat="1" ht="15.75" customHeight="1"/>
    <row r="582" s="22" customFormat="1" ht="15.75" customHeight="1"/>
    <row r="583" s="22" customFormat="1" ht="15.75" customHeight="1"/>
    <row r="584" s="22" customFormat="1" ht="15.75" customHeight="1"/>
    <row r="585" s="22" customFormat="1" ht="15.75" customHeight="1"/>
    <row r="586" s="22" customFormat="1" ht="15.75" customHeight="1"/>
    <row r="587" s="22" customFormat="1" ht="15.75" customHeight="1"/>
    <row r="588" s="22" customFormat="1" ht="15.75" customHeight="1"/>
    <row r="589" s="22" customFormat="1" ht="15.75" customHeight="1"/>
    <row r="590" s="22" customFormat="1" ht="15.75" customHeight="1"/>
    <row r="591" s="22" customFormat="1" ht="15.75" customHeight="1"/>
    <row r="592" s="22" customFormat="1" ht="15.75" customHeight="1"/>
    <row r="593" s="22" customFormat="1" ht="15.75" customHeight="1"/>
    <row r="594" s="22" customFormat="1" ht="15.75" customHeight="1"/>
    <row r="595" s="22" customFormat="1" ht="15.75" customHeight="1"/>
    <row r="596" s="22" customFormat="1" ht="15.75" customHeight="1"/>
    <row r="597" s="22" customFormat="1" ht="15.75" customHeight="1"/>
    <row r="598" s="22" customFormat="1" ht="15.75" customHeight="1"/>
    <row r="599" s="22" customFormat="1" ht="15.75" customHeight="1"/>
    <row r="600" s="22" customFormat="1" ht="15.75" customHeight="1"/>
    <row r="601" s="22" customFormat="1" ht="15.75" customHeight="1"/>
    <row r="602" s="22" customFormat="1" ht="15.75" customHeight="1"/>
    <row r="603" s="22" customFormat="1" ht="15.75" customHeight="1"/>
    <row r="604" s="22" customFormat="1" ht="15.75" customHeight="1"/>
    <row r="605" s="22" customFormat="1" ht="15.75" customHeight="1"/>
    <row r="606" s="22" customFormat="1" ht="15.75" customHeight="1"/>
    <row r="607" s="22" customFormat="1" ht="15.75" customHeight="1"/>
    <row r="608" s="22" customFormat="1" ht="15.75" customHeight="1"/>
    <row r="609" s="22" customFormat="1" ht="15.75" customHeight="1"/>
    <row r="610" s="22" customFormat="1" ht="15.75" customHeight="1"/>
    <row r="611" s="22" customFormat="1" ht="15.75" customHeight="1"/>
    <row r="612" s="22" customFormat="1" ht="15.75" customHeight="1"/>
    <row r="613" s="22" customFormat="1" ht="15.75" customHeight="1"/>
    <row r="614" s="22" customFormat="1" ht="15.75" customHeight="1"/>
    <row r="615" s="22" customFormat="1" ht="15.75" customHeight="1"/>
    <row r="616" s="22" customFormat="1" ht="15.75" customHeight="1"/>
    <row r="617" s="22" customFormat="1" ht="15.75" customHeight="1"/>
    <row r="618" s="22" customFormat="1" ht="15.75" customHeight="1"/>
    <row r="619" s="22" customFormat="1" ht="15.75" customHeight="1"/>
    <row r="620" s="22" customFormat="1" ht="15.75" customHeight="1"/>
    <row r="621" s="22" customFormat="1" ht="15.75" customHeight="1"/>
    <row r="622" s="22" customFormat="1" ht="15.75" customHeight="1"/>
    <row r="623" s="22" customFormat="1" ht="15.75" customHeight="1"/>
    <row r="624" s="22" customFormat="1" ht="15.75" customHeight="1"/>
    <row r="625" s="22" customFormat="1" ht="15.75" customHeight="1"/>
    <row r="626" s="22" customFormat="1" ht="15.75" customHeight="1"/>
    <row r="627" s="22" customFormat="1" ht="15.75" customHeight="1"/>
    <row r="628" s="22" customFormat="1" ht="15.75" customHeight="1"/>
    <row r="629" s="22" customFormat="1" ht="15.75" customHeight="1"/>
    <row r="630" s="22" customFormat="1" ht="15.75" customHeight="1"/>
    <row r="631" s="22" customFormat="1" ht="15.75" customHeight="1"/>
    <row r="632" s="22" customFormat="1" ht="15.75" customHeight="1"/>
    <row r="633" s="22" customFormat="1" ht="15.75" customHeight="1"/>
    <row r="634" s="22" customFormat="1" ht="15.75" customHeight="1"/>
    <row r="635" s="22" customFormat="1" ht="15.75" customHeight="1"/>
    <row r="636" s="22" customFormat="1" ht="15.75" customHeight="1"/>
    <row r="637" s="22" customFormat="1" ht="15.75" customHeight="1"/>
    <row r="638" s="22" customFormat="1" ht="15.75" customHeight="1"/>
    <row r="639" s="22" customFormat="1" ht="15.75" customHeight="1"/>
    <row r="640" s="22" customFormat="1" ht="15.75" customHeight="1"/>
    <row r="641" s="22" customFormat="1" ht="15.75" customHeight="1"/>
    <row r="642" s="22" customFormat="1" ht="15.75" customHeight="1"/>
    <row r="643" s="22" customFormat="1" ht="15.75" customHeight="1"/>
    <row r="644" s="22" customFormat="1" ht="15.75" customHeight="1"/>
    <row r="645" s="22" customFormat="1" ht="15.75" customHeight="1"/>
    <row r="646" s="22" customFormat="1" ht="15.75" customHeight="1"/>
    <row r="647" s="22" customFormat="1" ht="15.75" customHeight="1"/>
    <row r="648" s="22" customFormat="1" ht="15.75" customHeight="1"/>
    <row r="649" s="22" customFormat="1" ht="15.75" customHeight="1"/>
    <row r="650" s="22" customFormat="1" ht="15.75" customHeight="1"/>
    <row r="651" s="22" customFormat="1" ht="15.75" customHeight="1"/>
    <row r="652" s="22" customFormat="1" ht="15.75" customHeight="1"/>
    <row r="653" s="22" customFormat="1" ht="15.75" customHeight="1"/>
    <row r="654" s="22" customFormat="1" ht="15.75" customHeight="1"/>
    <row r="655" s="22" customFormat="1" ht="15.75" customHeight="1"/>
    <row r="656" s="22" customFormat="1" ht="15.75" customHeight="1"/>
    <row r="657" s="22" customFormat="1" ht="15.75" customHeight="1"/>
    <row r="658" s="22" customFormat="1" ht="15.75" customHeight="1"/>
    <row r="659" s="22" customFormat="1" ht="15.75" customHeight="1"/>
    <row r="660" s="22" customFormat="1" ht="15.75" customHeight="1"/>
    <row r="661" s="22" customFormat="1" ht="15.75" customHeight="1"/>
    <row r="662" s="22" customFormat="1" ht="15.75" customHeight="1"/>
    <row r="663" s="22" customFormat="1" ht="15.75" customHeight="1"/>
    <row r="664" s="22" customFormat="1" ht="15.75" customHeight="1"/>
    <row r="665" s="22" customFormat="1" ht="15.75" customHeight="1"/>
    <row r="666" s="22" customFormat="1" ht="15.75" customHeight="1"/>
    <row r="667" s="22" customFormat="1" ht="15.75" customHeight="1"/>
    <row r="668" s="22" customFormat="1" ht="15.75" customHeight="1"/>
    <row r="669" s="22" customFormat="1" ht="15.75" customHeight="1"/>
    <row r="670" s="22" customFormat="1" ht="15.75" customHeight="1"/>
    <row r="671" s="22" customFormat="1" ht="15.75" customHeight="1"/>
    <row r="672" s="22" customFormat="1" ht="15.75" customHeight="1"/>
    <row r="673" s="22" customFormat="1" ht="15.75" customHeight="1"/>
    <row r="674" s="22" customFormat="1" ht="15.75" customHeight="1"/>
    <row r="675" s="22" customFormat="1" ht="15.75" customHeight="1"/>
    <row r="676" s="22" customFormat="1" ht="15.75" customHeight="1"/>
    <row r="677" s="22" customFormat="1" ht="15.75" customHeight="1"/>
    <row r="678" s="22" customFormat="1" ht="15.75" customHeight="1"/>
    <row r="679" s="22" customFormat="1" ht="15.75" customHeight="1"/>
    <row r="680" s="22" customFormat="1" ht="15.75" customHeight="1"/>
    <row r="681" s="22" customFormat="1" ht="15.75" customHeight="1"/>
    <row r="682" s="22" customFormat="1" ht="15.75" customHeight="1"/>
    <row r="683" s="22" customFormat="1" ht="15.75" customHeight="1"/>
    <row r="684" s="22" customFormat="1" ht="15.75" customHeight="1"/>
    <row r="685" s="22" customFormat="1" ht="15.75" customHeight="1"/>
    <row r="686" s="22" customFormat="1" ht="15.75" customHeight="1"/>
    <row r="687" s="22" customFormat="1" ht="15.75" customHeight="1"/>
    <row r="688" s="22" customFormat="1" ht="15.75" customHeight="1"/>
    <row r="689" s="22" customFormat="1" ht="15.75" customHeight="1"/>
    <row r="690" s="22" customFormat="1" ht="15.75" customHeight="1"/>
    <row r="691" s="22" customFormat="1" ht="15.75" customHeight="1"/>
    <row r="692" s="22" customFormat="1" ht="15.75" customHeight="1"/>
    <row r="693" s="22" customFormat="1" ht="15.75" customHeight="1"/>
    <row r="694" s="22" customFormat="1" ht="15.75" customHeight="1"/>
    <row r="695" s="22" customFormat="1" ht="15.75" customHeight="1"/>
    <row r="696" s="22" customFormat="1" ht="15.75" customHeight="1"/>
    <row r="697" s="22" customFormat="1" ht="15.75" customHeight="1"/>
    <row r="698" s="22" customFormat="1" ht="15.75" customHeight="1"/>
    <row r="699" s="22" customFormat="1" ht="15.75" customHeight="1"/>
    <row r="700" s="22" customFormat="1" ht="15.75" customHeight="1"/>
    <row r="701" s="22" customFormat="1" ht="15.75" customHeight="1"/>
    <row r="702" s="22" customFormat="1" ht="15.75" customHeight="1"/>
    <row r="703" s="22" customFormat="1" ht="15.75" customHeight="1"/>
    <row r="704" s="22" customFormat="1" ht="15.75" customHeight="1"/>
    <row r="705" s="22" customFormat="1" ht="15.75" customHeight="1"/>
    <row r="706" s="22" customFormat="1" ht="15.75" customHeight="1"/>
    <row r="707" s="22" customFormat="1" ht="15.75" customHeight="1"/>
    <row r="708" s="22" customFormat="1" ht="15.75" customHeight="1"/>
    <row r="709" s="22" customFormat="1" ht="15.75" customHeight="1"/>
    <row r="710" s="22" customFormat="1" ht="15.75" customHeight="1"/>
    <row r="711" s="22" customFormat="1" ht="15.75" customHeight="1"/>
    <row r="712" s="22" customFormat="1" ht="15.75" customHeight="1"/>
    <row r="713" s="22" customFormat="1" ht="15.75" customHeight="1"/>
    <row r="714" s="22" customFormat="1" ht="15.75" customHeight="1"/>
    <row r="715" s="22" customFormat="1" ht="15.75" customHeight="1"/>
    <row r="716" s="22" customFormat="1" ht="15.75" customHeight="1"/>
    <row r="717" s="22" customFormat="1" ht="15.75" customHeight="1"/>
    <row r="718" s="22" customFormat="1" ht="15.75" customHeight="1"/>
    <row r="719" s="22" customFormat="1" ht="15.75" customHeight="1"/>
    <row r="720" s="22" customFormat="1" ht="15.75" customHeight="1"/>
    <row r="721" s="22" customFormat="1" ht="15.75" customHeight="1"/>
    <row r="722" s="22" customFormat="1" ht="15.75" customHeight="1"/>
    <row r="723" s="22" customFormat="1" ht="15.75" customHeight="1"/>
    <row r="724" s="22" customFormat="1" ht="15.75" customHeight="1"/>
    <row r="725" s="22" customFormat="1" ht="15.75" customHeight="1"/>
    <row r="726" s="22" customFormat="1" ht="15.75" customHeight="1"/>
    <row r="727" s="22" customFormat="1" ht="15.75" customHeight="1"/>
    <row r="728" s="22" customFormat="1" ht="15.75" customHeight="1"/>
    <row r="729" s="22" customFormat="1" ht="15.75" customHeight="1"/>
    <row r="730" s="22" customFormat="1" ht="15.75" customHeight="1"/>
    <row r="731" s="22" customFormat="1" ht="15.75" customHeight="1"/>
    <row r="732" s="22" customFormat="1" ht="15.75" customHeight="1"/>
    <row r="733" s="22" customFormat="1" ht="15.75" customHeight="1"/>
    <row r="734" s="22" customFormat="1" ht="15.75" customHeight="1"/>
    <row r="735" s="22" customFormat="1" ht="15.75" customHeight="1"/>
    <row r="736" s="22" customFormat="1" ht="15.75" customHeight="1"/>
    <row r="737" s="22" customFormat="1" ht="15.75" customHeight="1"/>
    <row r="738" s="22" customFormat="1" ht="15.75" customHeight="1"/>
    <row r="739" s="22" customFormat="1" ht="15.75" customHeight="1"/>
    <row r="740" s="22" customFormat="1" ht="15.75" customHeight="1"/>
    <row r="741" s="22" customFormat="1" ht="15.75" customHeight="1"/>
    <row r="742" s="22" customFormat="1" ht="15.75" customHeight="1"/>
    <row r="743" s="22" customFormat="1" ht="15.75" customHeight="1"/>
    <row r="744" s="22" customFormat="1" ht="15.75" customHeight="1"/>
    <row r="745" s="22" customFormat="1" ht="15.75" customHeight="1"/>
    <row r="746" s="22" customFormat="1" ht="15.75" customHeight="1"/>
    <row r="747" s="22" customFormat="1" ht="15.75" customHeight="1"/>
    <row r="748" s="22" customFormat="1" ht="15.75" customHeight="1"/>
    <row r="749" s="22" customFormat="1" ht="15.75" customHeight="1"/>
    <row r="750" s="22" customFormat="1" ht="15.75" customHeight="1"/>
    <row r="751" s="22" customFormat="1" ht="15.75" customHeight="1"/>
    <row r="752" s="22" customFormat="1" ht="15.75" customHeight="1"/>
    <row r="753" s="22" customFormat="1" ht="15.75" customHeight="1"/>
    <row r="754" s="22" customFormat="1" ht="15.75" customHeight="1"/>
    <row r="755" s="22" customFormat="1" ht="15.75" customHeight="1"/>
    <row r="756" s="22" customFormat="1" ht="15.75" customHeight="1"/>
    <row r="757" s="22" customFormat="1" ht="15.75" customHeight="1"/>
    <row r="758" s="22" customFormat="1" ht="15.75" customHeight="1"/>
    <row r="759" s="22" customFormat="1" ht="15.75" customHeight="1"/>
    <row r="760" s="22" customFormat="1" ht="15.75" customHeight="1"/>
    <row r="761" s="22" customFormat="1" ht="15.75" customHeight="1"/>
    <row r="762" s="22" customFormat="1" ht="15.75" customHeight="1"/>
    <row r="763" s="22" customFormat="1" ht="15.75" customHeight="1"/>
    <row r="764" s="22" customFormat="1" ht="15.75" customHeight="1"/>
    <row r="765" s="22" customFormat="1" ht="15.75" customHeight="1"/>
    <row r="766" s="22" customFormat="1" ht="15.75" customHeight="1"/>
    <row r="767" s="22" customFormat="1" ht="15.75" customHeight="1"/>
    <row r="768" s="22" customFormat="1" ht="15.75" customHeight="1"/>
    <row r="769" s="22" customFormat="1" ht="15.75" customHeight="1"/>
    <row r="770" s="22" customFormat="1" ht="15.75" customHeight="1"/>
    <row r="771" s="22" customFormat="1" ht="15.75" customHeight="1"/>
    <row r="772" s="22" customFormat="1" ht="15.75" customHeight="1"/>
    <row r="773" s="22" customFormat="1" ht="15.75" customHeight="1"/>
    <row r="774" s="22" customFormat="1" ht="15.75" customHeight="1"/>
    <row r="775" s="22" customFormat="1" ht="15.75" customHeight="1"/>
    <row r="776" s="22" customFormat="1" ht="15.75" customHeight="1"/>
    <row r="777" s="22" customFormat="1" ht="15.75" customHeight="1"/>
    <row r="778" s="22" customFormat="1" ht="15.75" customHeight="1"/>
    <row r="779" s="22" customFormat="1" ht="15.75" customHeight="1"/>
    <row r="780" s="22" customFormat="1" ht="15.75" customHeight="1"/>
    <row r="781" s="22" customFormat="1" ht="15.75" customHeight="1"/>
    <row r="782" s="22" customFormat="1" ht="15.75" customHeight="1"/>
    <row r="783" s="22" customFormat="1" ht="15.75" customHeight="1"/>
    <row r="784" s="22" customFormat="1" ht="15.75" customHeight="1"/>
    <row r="785" s="22" customFormat="1" ht="15.75" customHeight="1"/>
    <row r="786" s="22" customFormat="1" ht="15.75" customHeight="1"/>
    <row r="787" s="22" customFormat="1" ht="15.75" customHeight="1"/>
    <row r="788" s="22" customFormat="1" ht="15.75" customHeight="1"/>
    <row r="789" s="22" customFormat="1" ht="15.75" customHeight="1"/>
    <row r="790" s="22" customFormat="1" ht="15.75" customHeight="1"/>
    <row r="791" s="22" customFormat="1" ht="15.75" customHeight="1"/>
    <row r="792" s="22" customFormat="1" ht="15.75" customHeight="1"/>
    <row r="793" s="22" customFormat="1" ht="15.75" customHeight="1"/>
    <row r="794" s="22" customFormat="1" ht="15.75" customHeight="1"/>
    <row r="795" s="22" customFormat="1" ht="15.75" customHeight="1"/>
    <row r="796" s="22" customFormat="1" ht="15.75" customHeight="1"/>
    <row r="797" s="22" customFormat="1" ht="15.75" customHeight="1"/>
    <row r="798" s="22" customFormat="1" ht="15.75" customHeight="1"/>
    <row r="799" s="22" customFormat="1" ht="15.75" customHeight="1"/>
    <row r="800" s="22" customFormat="1" ht="15.75" customHeight="1"/>
    <row r="801" s="22" customFormat="1" ht="15.75" customHeight="1"/>
    <row r="802" s="22" customFormat="1" ht="15.75" customHeight="1"/>
    <row r="803" s="22" customFormat="1" ht="15.75" customHeight="1"/>
    <row r="804" s="22" customFormat="1" ht="15.75" customHeight="1"/>
    <row r="805" s="22" customFormat="1" ht="15.75" customHeight="1"/>
    <row r="806" s="22" customFormat="1" ht="15.75" customHeight="1"/>
    <row r="807" s="22" customFormat="1" ht="15.75" customHeight="1"/>
    <row r="808" s="22" customFormat="1" ht="15.75" customHeight="1"/>
    <row r="809" s="22" customFormat="1" ht="15.75" customHeight="1"/>
    <row r="810" s="22" customFormat="1" ht="15.75" customHeight="1"/>
    <row r="811" s="22" customFormat="1" ht="15.75" customHeight="1"/>
    <row r="812" s="22" customFormat="1" ht="15.75" customHeight="1"/>
    <row r="813" s="22" customFormat="1" ht="15.75" customHeight="1"/>
    <row r="814" s="22" customFormat="1" ht="15.75" customHeight="1"/>
    <row r="815" s="22" customFormat="1" ht="15.75" customHeight="1"/>
    <row r="816" s="22" customFormat="1" ht="15.75" customHeight="1"/>
    <row r="817" s="22" customFormat="1" ht="15.75" customHeight="1"/>
    <row r="818" s="22" customFormat="1" ht="15.75" customHeight="1"/>
    <row r="819" s="22" customFormat="1" ht="15.75" customHeight="1"/>
    <row r="820" s="22" customFormat="1" ht="15.75" customHeight="1"/>
    <row r="821" s="22" customFormat="1" ht="15.75" customHeight="1"/>
    <row r="822" s="22" customFormat="1" ht="15.75" customHeight="1"/>
    <row r="823" s="22" customFormat="1" ht="15.75" customHeight="1"/>
    <row r="824" s="22" customFormat="1" ht="15.75" customHeight="1"/>
    <row r="825" s="22" customFormat="1" ht="15.75" customHeight="1"/>
    <row r="826" s="22" customFormat="1" ht="15.75" customHeight="1"/>
    <row r="827" s="22" customFormat="1" ht="15.75" customHeight="1"/>
    <row r="828" s="22" customFormat="1" ht="15.75" customHeight="1"/>
    <row r="829" s="22" customFormat="1" ht="15.75" customHeight="1"/>
    <row r="830" s="22" customFormat="1" ht="15.75" customHeight="1"/>
    <row r="831" s="22" customFormat="1" ht="15.75" customHeight="1"/>
    <row r="832" s="22" customFormat="1" ht="15.75" customHeight="1"/>
    <row r="833" s="22" customFormat="1" ht="15.75" customHeight="1"/>
    <row r="834" s="22" customFormat="1" ht="15.75" customHeight="1"/>
    <row r="835" s="22" customFormat="1" ht="15.75" customHeight="1"/>
    <row r="836" s="22" customFormat="1" ht="15.75" customHeight="1"/>
    <row r="837" s="22" customFormat="1" ht="15.75" customHeight="1"/>
    <row r="838" s="22" customFormat="1" ht="15.75" customHeight="1"/>
    <row r="839" s="22" customFormat="1" ht="15.75" customHeight="1"/>
    <row r="840" s="22" customFormat="1" ht="15.75" customHeight="1"/>
    <row r="841" s="22" customFormat="1" ht="15.75" customHeight="1"/>
    <row r="842" s="22" customFormat="1" ht="15.75" customHeight="1"/>
    <row r="843" s="22" customFormat="1" ht="15.75" customHeight="1"/>
    <row r="844" s="22" customFormat="1" ht="15.75" customHeight="1"/>
    <row r="845" s="22" customFormat="1" ht="15.75" customHeight="1"/>
    <row r="846" s="22" customFormat="1" ht="15.75" customHeight="1"/>
    <row r="847" s="22" customFormat="1" ht="15.75" customHeight="1"/>
    <row r="848" s="22" customFormat="1" ht="15.75" customHeight="1"/>
    <row r="849" s="22" customFormat="1" ht="15.75" customHeight="1"/>
    <row r="850" s="22" customFormat="1" ht="15.75" customHeight="1"/>
    <row r="851" s="22" customFormat="1" ht="15.75" customHeight="1"/>
    <row r="852" s="22" customFormat="1" ht="15.75" customHeight="1"/>
    <row r="853" s="22" customFormat="1" ht="15.75" customHeight="1"/>
    <row r="854" s="22" customFormat="1" ht="15.75" customHeight="1"/>
    <row r="855" s="22" customFormat="1" ht="15.75" customHeight="1"/>
    <row r="856" s="22" customFormat="1" ht="15.75" customHeight="1"/>
    <row r="857" s="22" customFormat="1" ht="15.75" customHeight="1"/>
    <row r="858" s="22" customFormat="1" ht="15.75" customHeight="1"/>
    <row r="859" s="22" customFormat="1" ht="15.75" customHeight="1"/>
    <row r="860" s="22" customFormat="1" ht="15.75" customHeight="1"/>
    <row r="861" s="22" customFormat="1" ht="15.75" customHeight="1"/>
    <row r="862" s="22" customFormat="1" ht="15.75" customHeight="1"/>
    <row r="863" s="22" customFormat="1" ht="15.75" customHeight="1"/>
    <row r="864" s="22" customFormat="1" ht="15.75" customHeight="1"/>
    <row r="865" s="22" customFormat="1" ht="15.75" customHeight="1"/>
    <row r="866" s="22" customFormat="1" ht="15.75" customHeight="1"/>
    <row r="867" s="22" customFormat="1" ht="15.75" customHeight="1"/>
    <row r="868" s="22" customFormat="1" ht="15.75" customHeight="1"/>
    <row r="869" s="22" customFormat="1" ht="15.75" customHeight="1"/>
    <row r="870" s="22" customFormat="1" ht="15.75" customHeight="1"/>
    <row r="871" s="22" customFormat="1" ht="15.75" customHeight="1"/>
    <row r="872" s="22" customFormat="1" ht="15.75" customHeight="1"/>
    <row r="873" s="22" customFormat="1" ht="15.75" customHeight="1"/>
    <row r="874" s="22" customFormat="1" ht="15.75" customHeight="1"/>
    <row r="875" s="22" customFormat="1" ht="15.75" customHeight="1"/>
    <row r="876" s="22" customFormat="1" ht="15.75" customHeight="1"/>
    <row r="877" s="22" customFormat="1" ht="15.75" customHeight="1"/>
    <row r="878" s="22" customFormat="1" ht="15.75" customHeight="1"/>
    <row r="879" s="22" customFormat="1" ht="15.75" customHeight="1"/>
    <row r="880" s="22" customFormat="1" ht="15.75" customHeight="1"/>
    <row r="881" s="22" customFormat="1" ht="15.75" customHeight="1"/>
    <row r="882" s="22" customFormat="1" ht="15.75" customHeight="1"/>
    <row r="883" s="22" customFormat="1" ht="15.75" customHeight="1"/>
    <row r="884" s="22" customFormat="1" ht="15.75" customHeight="1"/>
    <row r="885" s="22" customFormat="1" ht="15.75" customHeight="1"/>
    <row r="886" s="22" customFormat="1" ht="15.75" customHeight="1"/>
    <row r="887" s="22" customFormat="1" ht="15.75" customHeight="1"/>
    <row r="888" s="22" customFormat="1" ht="15.75" customHeight="1"/>
    <row r="889" s="22" customFormat="1" ht="15.75" customHeight="1"/>
    <row r="890" s="22" customFormat="1" ht="15.75" customHeight="1"/>
    <row r="891" s="22" customFormat="1" ht="15.75" customHeight="1"/>
    <row r="892" s="22" customFormat="1" ht="15.75" customHeight="1"/>
    <row r="893" s="22" customFormat="1" ht="15.75" customHeight="1"/>
    <row r="894" s="22" customFormat="1" ht="15.75" customHeight="1"/>
    <row r="895" s="22" customFormat="1" ht="15.75" customHeight="1"/>
    <row r="896" s="22" customFormat="1" ht="15.75" customHeight="1"/>
    <row r="897" s="22" customFormat="1" ht="15.75" customHeight="1"/>
    <row r="898" s="22" customFormat="1" ht="15.75" customHeight="1"/>
    <row r="899" s="22" customFormat="1" ht="15.75" customHeight="1"/>
    <row r="900" s="22" customFormat="1" ht="15.75" customHeight="1"/>
    <row r="901" s="22" customFormat="1" ht="15.75" customHeight="1"/>
    <row r="902" s="22" customFormat="1" ht="15.75" customHeight="1"/>
    <row r="903" s="22" customFormat="1" ht="15.75" customHeight="1"/>
    <row r="904" s="22" customFormat="1" ht="15.75" customHeight="1"/>
    <row r="905" s="22" customFormat="1" ht="15.75" customHeight="1"/>
    <row r="906" s="22" customFormat="1" ht="15.75" customHeight="1"/>
    <row r="907" s="22" customFormat="1" ht="15.75" customHeight="1"/>
    <row r="908" s="22" customFormat="1" ht="15.75" customHeight="1"/>
    <row r="909" s="22" customFormat="1" ht="15.75" customHeight="1"/>
    <row r="910" s="22" customFormat="1" ht="15.75" customHeight="1"/>
    <row r="911" s="22" customFormat="1" ht="15.75" customHeight="1"/>
    <row r="912" s="22" customFormat="1" ht="15.75" customHeight="1"/>
    <row r="913" s="22" customFormat="1" ht="15.75" customHeight="1"/>
    <row r="914" s="22" customFormat="1" ht="15.75" customHeight="1"/>
    <row r="915" s="22" customFormat="1" ht="15.75" customHeight="1"/>
    <row r="916" s="22" customFormat="1" ht="15.75" customHeight="1"/>
    <row r="917" s="22" customFormat="1" ht="15.75" customHeight="1"/>
    <row r="918" s="22" customFormat="1" ht="15.75" customHeight="1"/>
    <row r="919" s="22" customFormat="1" ht="15.75" customHeight="1"/>
    <row r="920" s="22" customFormat="1" ht="15.75" customHeight="1"/>
    <row r="921" s="22" customFormat="1" ht="15.75" customHeight="1"/>
    <row r="922" s="22" customFormat="1" ht="15.75" customHeight="1"/>
    <row r="923" s="22" customFormat="1" ht="15.75" customHeight="1"/>
    <row r="924" s="22" customFormat="1" ht="15.75" customHeight="1"/>
    <row r="925" s="22" customFormat="1" ht="15.75" customHeight="1"/>
    <row r="926" s="22" customFormat="1" ht="15.75" customHeight="1"/>
    <row r="927" s="22" customFormat="1" ht="15.75" customHeight="1"/>
    <row r="928" s="22" customFormat="1" ht="15.75" customHeight="1"/>
    <row r="929" s="22" customFormat="1" ht="15.75" customHeight="1"/>
    <row r="930" s="22" customFormat="1" ht="15.75" customHeight="1"/>
    <row r="931" s="22" customFormat="1" ht="15.75" customHeight="1"/>
    <row r="932" s="22" customFormat="1" ht="15.75" customHeight="1"/>
    <row r="933" s="22" customFormat="1" ht="15.75" customHeight="1"/>
    <row r="934" s="22" customFormat="1" ht="15.75" customHeight="1"/>
    <row r="935" s="22" customFormat="1" ht="15.75" customHeight="1"/>
    <row r="936" s="22" customFormat="1" ht="15.75" customHeight="1"/>
    <row r="937" s="22" customFormat="1" ht="15.75" customHeight="1"/>
    <row r="938" s="22" customFormat="1" ht="15.75" customHeight="1"/>
    <row r="939" s="22" customFormat="1" ht="15.75" customHeight="1"/>
    <row r="940" s="22" customFormat="1" ht="15.75" customHeight="1"/>
    <row r="941" s="22" customFormat="1" ht="15.75" customHeight="1"/>
    <row r="942" s="22" customFormat="1" ht="15.75" customHeight="1"/>
    <row r="943" s="22" customFormat="1" ht="15.75" customHeight="1"/>
    <row r="944" s="22" customFormat="1" ht="15.75" customHeight="1"/>
    <row r="945" s="22" customFormat="1" ht="15.75" customHeight="1"/>
    <row r="946" s="22" customFormat="1" ht="15.75" customHeight="1"/>
    <row r="947" s="22" customFormat="1" ht="15.75" customHeight="1"/>
    <row r="948" s="22" customFormat="1" ht="15.75" customHeight="1"/>
    <row r="949" s="22" customFormat="1" ht="15.75" customHeight="1"/>
    <row r="950" s="22" customFormat="1" ht="15.75" customHeight="1"/>
    <row r="951" s="22" customFormat="1" ht="15.75" customHeight="1"/>
    <row r="952" s="22" customFormat="1" ht="15.75" customHeight="1"/>
    <row r="953" s="22" customFormat="1" ht="15.75" customHeight="1"/>
    <row r="954" s="22" customFormat="1" ht="15.75" customHeight="1"/>
    <row r="955" s="22" customFormat="1" ht="15.75" customHeight="1"/>
    <row r="956" s="22" customFormat="1" ht="15.75" customHeight="1"/>
    <row r="957" s="22" customFormat="1" ht="15.75" customHeight="1"/>
    <row r="958" s="22" customFormat="1" ht="15.75" customHeight="1"/>
    <row r="959" s="22" customFormat="1" ht="15.75" customHeight="1"/>
    <row r="960" s="22" customFormat="1" ht="15.75" customHeight="1"/>
    <row r="961" s="22" customFormat="1" ht="15.75" customHeight="1"/>
    <row r="962" s="22" customFormat="1" ht="15.75" customHeight="1"/>
    <row r="963" s="22" customFormat="1" ht="15.75" customHeight="1"/>
    <row r="964" s="22" customFormat="1" ht="15.75" customHeight="1"/>
    <row r="965" s="22" customFormat="1" ht="15.75" customHeight="1"/>
    <row r="966" s="22" customFormat="1" ht="15.75" customHeight="1"/>
    <row r="967" s="22" customFormat="1" ht="15.75" customHeight="1"/>
    <row r="968" s="22" customFormat="1" ht="15.75" customHeight="1"/>
    <row r="969" s="22" customFormat="1" ht="15.75" customHeight="1"/>
    <row r="970" s="22" customFormat="1" ht="15.75" customHeight="1"/>
    <row r="971" s="22" customFormat="1" ht="15.75" customHeight="1"/>
    <row r="972" s="22" customFormat="1" ht="15.75" customHeight="1"/>
    <row r="973" s="22" customFormat="1" ht="15.75" customHeight="1"/>
    <row r="974" s="22" customFormat="1" ht="15.75" customHeight="1"/>
    <row r="975" s="22" customFormat="1" ht="15.75" customHeight="1"/>
    <row r="976" s="22" customFormat="1" ht="15.75" customHeight="1"/>
    <row r="977" s="22" customFormat="1" ht="15.75" customHeight="1"/>
    <row r="978" s="22" customFormat="1" ht="15.75" customHeight="1"/>
    <row r="979" s="22" customFormat="1" ht="15.75" customHeight="1"/>
    <row r="980" s="22" customFormat="1" ht="15.75" customHeight="1"/>
    <row r="981" s="22" customFormat="1" ht="15.75" customHeight="1"/>
    <row r="982" s="22" customFormat="1" ht="15.75" customHeight="1"/>
    <row r="983" s="22" customFormat="1" ht="15.75" customHeight="1"/>
    <row r="984" s="22" customFormat="1" ht="15.75" customHeight="1"/>
    <row r="985" s="22" customFormat="1" ht="15.75" customHeight="1"/>
    <row r="986" s="22" customFormat="1" ht="15.75" customHeight="1"/>
    <row r="987" s="22" customFormat="1" ht="15.75" customHeight="1"/>
    <row r="988" s="22" customFormat="1" ht="15.75" customHeight="1"/>
    <row r="989" s="22" customFormat="1" ht="15.75" customHeight="1"/>
    <row r="990" s="22" customFormat="1" ht="15.75" customHeight="1"/>
    <row r="991" s="22" customFormat="1" ht="15.75" customHeight="1"/>
    <row r="992" s="22" customFormat="1" ht="15.75" customHeight="1"/>
    <row r="993" s="22" customFormat="1" ht="15.75" customHeight="1"/>
    <row r="994" s="22" customFormat="1" ht="15.75" customHeight="1"/>
    <row r="995" s="22" customFormat="1" ht="15.75" customHeight="1"/>
    <row r="996" s="22" customFormat="1" ht="15.75" customHeight="1"/>
    <row r="997" s="22" customFormat="1" ht="15.75" customHeight="1"/>
    <row r="998" s="22" customFormat="1" ht="15.75" customHeight="1"/>
    <row r="999" s="22" customFormat="1" ht="15.75" customHeight="1"/>
    <row r="1000" s="22" customFormat="1" ht="15.75" customHeight="1"/>
  </sheetData>
  <sheetProtection algorithmName="SHA-512" hashValue="eOJfM4VJfiA2CzEMtyZuAlYso1Io7KQfwl+uShDqKKj7L0MaKOaC6dmZRc5XnF2+yG/jV+/uk6ykzazjCO/E8A==" saltValue="a2MANsf1oFGploYh49SZ+w==" spinCount="100000" sheet="1" formatColumns="0" formatRows="0" insertRows="0"/>
  <mergeCells count="651">
    <mergeCell ref="B4:V5"/>
    <mergeCell ref="B6:V6"/>
    <mergeCell ref="B7:C7"/>
    <mergeCell ref="D7:H7"/>
    <mergeCell ref="I7:N7"/>
    <mergeCell ref="O7:V7"/>
    <mergeCell ref="D8:H8"/>
    <mergeCell ref="I8:N8"/>
    <mergeCell ref="B9:C9"/>
    <mergeCell ref="D9:H9"/>
    <mergeCell ref="O9:V9"/>
    <mergeCell ref="D10:H10"/>
    <mergeCell ref="O10:V10"/>
    <mergeCell ref="B8:C8"/>
    <mergeCell ref="O8:V8"/>
    <mergeCell ref="I9:N9"/>
    <mergeCell ref="N16:Q16"/>
    <mergeCell ref="R16:S16"/>
    <mergeCell ref="T16:V16"/>
    <mergeCell ref="O11:V11"/>
    <mergeCell ref="B13:V13"/>
    <mergeCell ref="B14:V14"/>
    <mergeCell ref="F15:G15"/>
    <mergeCell ref="H15:I15"/>
    <mergeCell ref="J15:M15"/>
    <mergeCell ref="T15:V15"/>
    <mergeCell ref="I10:N11"/>
    <mergeCell ref="B10:C10"/>
    <mergeCell ref="B11:C11"/>
    <mergeCell ref="D11:H11"/>
    <mergeCell ref="N15:Q15"/>
    <mergeCell ref="R15:S15"/>
    <mergeCell ref="J16:M16"/>
    <mergeCell ref="D20:E20"/>
    <mergeCell ref="F20:G20"/>
    <mergeCell ref="H20:I20"/>
    <mergeCell ref="J20:M20"/>
    <mergeCell ref="N21:Q21"/>
    <mergeCell ref="N20:Q20"/>
    <mergeCell ref="R20:S20"/>
    <mergeCell ref="T20:V20"/>
    <mergeCell ref="N17:Q17"/>
    <mergeCell ref="R17:S17"/>
    <mergeCell ref="T17:V17"/>
    <mergeCell ref="R21:S21"/>
    <mergeCell ref="T21:V21"/>
    <mergeCell ref="N18:Q18"/>
    <mergeCell ref="R18:S18"/>
    <mergeCell ref="T18:V18"/>
    <mergeCell ref="N19:Q19"/>
    <mergeCell ref="R19:S19"/>
    <mergeCell ref="T19:V19"/>
    <mergeCell ref="J19:M19"/>
    <mergeCell ref="J18:M18"/>
    <mergeCell ref="H17:I17"/>
    <mergeCell ref="J17:M17"/>
    <mergeCell ref="D21:E21"/>
    <mergeCell ref="F24:G24"/>
    <mergeCell ref="H24:I24"/>
    <mergeCell ref="J24:M24"/>
    <mergeCell ref="N24:Q24"/>
    <mergeCell ref="R24:S24"/>
    <mergeCell ref="T26:V26"/>
    <mergeCell ref="T23:V23"/>
    <mergeCell ref="T24:V24"/>
    <mergeCell ref="D25:E25"/>
    <mergeCell ref="F25:G25"/>
    <mergeCell ref="H25:I25"/>
    <mergeCell ref="J25:M25"/>
    <mergeCell ref="N25:Q25"/>
    <mergeCell ref="R25:S25"/>
    <mergeCell ref="T25:V25"/>
    <mergeCell ref="D24:E24"/>
    <mergeCell ref="D23:E23"/>
    <mergeCell ref="F23:G23"/>
    <mergeCell ref="H23:I23"/>
    <mergeCell ref="J23:M23"/>
    <mergeCell ref="N23:Q23"/>
    <mergeCell ref="R23:S23"/>
    <mergeCell ref="R29:S29"/>
    <mergeCell ref="T29:V29"/>
    <mergeCell ref="D28:E28"/>
    <mergeCell ref="F28:G28"/>
    <mergeCell ref="T27:V27"/>
    <mergeCell ref="D26:E26"/>
    <mergeCell ref="F26:G26"/>
    <mergeCell ref="H26:I26"/>
    <mergeCell ref="J26:M26"/>
    <mergeCell ref="N26:Q26"/>
    <mergeCell ref="R26:S26"/>
    <mergeCell ref="D27:E27"/>
    <mergeCell ref="F27:G27"/>
    <mergeCell ref="H27:I27"/>
    <mergeCell ref="J27:M27"/>
    <mergeCell ref="N27:Q27"/>
    <mergeCell ref="R27:S27"/>
    <mergeCell ref="R31:S31"/>
    <mergeCell ref="T31:V31"/>
    <mergeCell ref="D30:E30"/>
    <mergeCell ref="F30:G30"/>
    <mergeCell ref="H30:I30"/>
    <mergeCell ref="J30:M30"/>
    <mergeCell ref="N30:Q30"/>
    <mergeCell ref="R30:S30"/>
    <mergeCell ref="H28:I28"/>
    <mergeCell ref="J28:M28"/>
    <mergeCell ref="N28:Q28"/>
    <mergeCell ref="R28:S28"/>
    <mergeCell ref="T30:V30"/>
    <mergeCell ref="D31:E31"/>
    <mergeCell ref="F31:G31"/>
    <mergeCell ref="H31:I31"/>
    <mergeCell ref="J31:M31"/>
    <mergeCell ref="N31:Q31"/>
    <mergeCell ref="T28:V28"/>
    <mergeCell ref="D29:E29"/>
    <mergeCell ref="F29:G29"/>
    <mergeCell ref="H29:I29"/>
    <mergeCell ref="J29:M29"/>
    <mergeCell ref="N29:Q29"/>
    <mergeCell ref="H32:I32"/>
    <mergeCell ref="J32:M32"/>
    <mergeCell ref="N32:Q32"/>
    <mergeCell ref="R32:S32"/>
    <mergeCell ref="T34:V34"/>
    <mergeCell ref="D35:E35"/>
    <mergeCell ref="F35:G35"/>
    <mergeCell ref="H35:I35"/>
    <mergeCell ref="J35:M35"/>
    <mergeCell ref="N35:Q35"/>
    <mergeCell ref="T32:V32"/>
    <mergeCell ref="D33:E33"/>
    <mergeCell ref="F33:G33"/>
    <mergeCell ref="H33:I33"/>
    <mergeCell ref="J33:M33"/>
    <mergeCell ref="N33:Q33"/>
    <mergeCell ref="R33:S33"/>
    <mergeCell ref="T33:V33"/>
    <mergeCell ref="D32:E32"/>
    <mergeCell ref="F32:G32"/>
    <mergeCell ref="R37:S37"/>
    <mergeCell ref="T37:V37"/>
    <mergeCell ref="D36:E36"/>
    <mergeCell ref="F36:G36"/>
    <mergeCell ref="R35:S35"/>
    <mergeCell ref="T35:V35"/>
    <mergeCell ref="D34:E34"/>
    <mergeCell ref="F34:G34"/>
    <mergeCell ref="H34:I34"/>
    <mergeCell ref="J34:M34"/>
    <mergeCell ref="N34:Q34"/>
    <mergeCell ref="R34:S34"/>
    <mergeCell ref="R39:S39"/>
    <mergeCell ref="T39:V39"/>
    <mergeCell ref="D38:E38"/>
    <mergeCell ref="F38:G38"/>
    <mergeCell ref="H38:I38"/>
    <mergeCell ref="J38:M38"/>
    <mergeCell ref="N38:Q38"/>
    <mergeCell ref="R38:S38"/>
    <mergeCell ref="H36:I36"/>
    <mergeCell ref="J36:M36"/>
    <mergeCell ref="N36:Q36"/>
    <mergeCell ref="R36:S36"/>
    <mergeCell ref="T38:V38"/>
    <mergeCell ref="D39:E39"/>
    <mergeCell ref="F39:G39"/>
    <mergeCell ref="H39:I39"/>
    <mergeCell ref="J39:M39"/>
    <mergeCell ref="N39:Q39"/>
    <mergeCell ref="T36:V36"/>
    <mergeCell ref="D37:E37"/>
    <mergeCell ref="F37:G37"/>
    <mergeCell ref="H37:I37"/>
    <mergeCell ref="J37:M37"/>
    <mergeCell ref="N37:Q37"/>
    <mergeCell ref="H40:I40"/>
    <mergeCell ref="J40:M40"/>
    <mergeCell ref="N40:Q40"/>
    <mergeCell ref="R40:S40"/>
    <mergeCell ref="T42:V42"/>
    <mergeCell ref="D43:E43"/>
    <mergeCell ref="F43:G43"/>
    <mergeCell ref="H43:I43"/>
    <mergeCell ref="J43:M43"/>
    <mergeCell ref="N43:Q43"/>
    <mergeCell ref="T40:V40"/>
    <mergeCell ref="D41:E41"/>
    <mergeCell ref="F41:G41"/>
    <mergeCell ref="H41:I41"/>
    <mergeCell ref="J41:M41"/>
    <mergeCell ref="N41:Q41"/>
    <mergeCell ref="R41:S41"/>
    <mergeCell ref="T41:V41"/>
    <mergeCell ref="D40:E40"/>
    <mergeCell ref="F40:G40"/>
    <mergeCell ref="R45:S45"/>
    <mergeCell ref="T45:V45"/>
    <mergeCell ref="D44:E44"/>
    <mergeCell ref="F44:G44"/>
    <mergeCell ref="R43:S43"/>
    <mergeCell ref="T43:V43"/>
    <mergeCell ref="D42:E42"/>
    <mergeCell ref="F42:G42"/>
    <mergeCell ref="H42:I42"/>
    <mergeCell ref="J42:M42"/>
    <mergeCell ref="N42:Q42"/>
    <mergeCell ref="R42:S42"/>
    <mergeCell ref="R47:S47"/>
    <mergeCell ref="T47:V47"/>
    <mergeCell ref="D46:E46"/>
    <mergeCell ref="F46:G46"/>
    <mergeCell ref="H46:I46"/>
    <mergeCell ref="J46:M46"/>
    <mergeCell ref="N46:Q46"/>
    <mergeCell ref="R46:S46"/>
    <mergeCell ref="H44:I44"/>
    <mergeCell ref="J44:M44"/>
    <mergeCell ref="N44:Q44"/>
    <mergeCell ref="R44:S44"/>
    <mergeCell ref="T46:V46"/>
    <mergeCell ref="D47:E47"/>
    <mergeCell ref="F47:G47"/>
    <mergeCell ref="H47:I47"/>
    <mergeCell ref="J47:M47"/>
    <mergeCell ref="N47:Q47"/>
    <mergeCell ref="T44:V44"/>
    <mergeCell ref="D45:E45"/>
    <mergeCell ref="F45:G45"/>
    <mergeCell ref="H45:I45"/>
    <mergeCell ref="J45:M45"/>
    <mergeCell ref="N45:Q45"/>
    <mergeCell ref="H48:I48"/>
    <mergeCell ref="J48:M48"/>
    <mergeCell ref="N48:Q48"/>
    <mergeCell ref="R48:S48"/>
    <mergeCell ref="T50:V50"/>
    <mergeCell ref="D51:E51"/>
    <mergeCell ref="F51:G51"/>
    <mergeCell ref="H51:I51"/>
    <mergeCell ref="J51:M51"/>
    <mergeCell ref="N51:Q51"/>
    <mergeCell ref="T48:V48"/>
    <mergeCell ref="D49:E49"/>
    <mergeCell ref="F49:G49"/>
    <mergeCell ref="H49:I49"/>
    <mergeCell ref="J49:M49"/>
    <mergeCell ref="N49:Q49"/>
    <mergeCell ref="R49:S49"/>
    <mergeCell ref="T49:V49"/>
    <mergeCell ref="D48:E48"/>
    <mergeCell ref="F48:G48"/>
    <mergeCell ref="R53:S53"/>
    <mergeCell ref="T53:V53"/>
    <mergeCell ref="D52:E52"/>
    <mergeCell ref="F52:G52"/>
    <mergeCell ref="R51:S51"/>
    <mergeCell ref="T51:V51"/>
    <mergeCell ref="D50:E50"/>
    <mergeCell ref="F50:G50"/>
    <mergeCell ref="H50:I50"/>
    <mergeCell ref="J50:M50"/>
    <mergeCell ref="N50:Q50"/>
    <mergeCell ref="R50:S50"/>
    <mergeCell ref="R55:S55"/>
    <mergeCell ref="T55:V55"/>
    <mergeCell ref="D54:E54"/>
    <mergeCell ref="F54:G54"/>
    <mergeCell ref="H54:I54"/>
    <mergeCell ref="J54:M54"/>
    <mergeCell ref="N54:Q54"/>
    <mergeCell ref="R54:S54"/>
    <mergeCell ref="H52:I52"/>
    <mergeCell ref="J52:M52"/>
    <mergeCell ref="N52:Q52"/>
    <mergeCell ref="R52:S52"/>
    <mergeCell ref="T54:V54"/>
    <mergeCell ref="D55:E55"/>
    <mergeCell ref="F55:G55"/>
    <mergeCell ref="H55:I55"/>
    <mergeCell ref="J55:M55"/>
    <mergeCell ref="N55:Q55"/>
    <mergeCell ref="T52:V52"/>
    <mergeCell ref="D53:E53"/>
    <mergeCell ref="F53:G53"/>
    <mergeCell ref="H53:I53"/>
    <mergeCell ref="J53:M53"/>
    <mergeCell ref="N53:Q53"/>
    <mergeCell ref="H56:I56"/>
    <mergeCell ref="J56:M56"/>
    <mergeCell ref="N56:Q56"/>
    <mergeCell ref="R56:S56"/>
    <mergeCell ref="T58:V58"/>
    <mergeCell ref="D59:E59"/>
    <mergeCell ref="F59:G59"/>
    <mergeCell ref="H59:I59"/>
    <mergeCell ref="J59:M59"/>
    <mergeCell ref="N59:Q59"/>
    <mergeCell ref="T56:V56"/>
    <mergeCell ref="D57:E57"/>
    <mergeCell ref="F57:G57"/>
    <mergeCell ref="H57:I57"/>
    <mergeCell ref="J57:M57"/>
    <mergeCell ref="N57:Q57"/>
    <mergeCell ref="R57:S57"/>
    <mergeCell ref="T57:V57"/>
    <mergeCell ref="D56:E56"/>
    <mergeCell ref="F56:G56"/>
    <mergeCell ref="R61:S61"/>
    <mergeCell ref="T61:V61"/>
    <mergeCell ref="D60:E60"/>
    <mergeCell ref="F60:G60"/>
    <mergeCell ref="R59:S59"/>
    <mergeCell ref="T59:V59"/>
    <mergeCell ref="D58:E58"/>
    <mergeCell ref="F58:G58"/>
    <mergeCell ref="H58:I58"/>
    <mergeCell ref="J58:M58"/>
    <mergeCell ref="N58:Q58"/>
    <mergeCell ref="R58:S58"/>
    <mergeCell ref="R63:S63"/>
    <mergeCell ref="T63:V63"/>
    <mergeCell ref="D62:E62"/>
    <mergeCell ref="F62:G62"/>
    <mergeCell ref="H62:I62"/>
    <mergeCell ref="J62:M62"/>
    <mergeCell ref="N62:Q62"/>
    <mergeCell ref="R62:S62"/>
    <mergeCell ref="H60:I60"/>
    <mergeCell ref="J60:M60"/>
    <mergeCell ref="N60:Q60"/>
    <mergeCell ref="R60:S60"/>
    <mergeCell ref="T62:V62"/>
    <mergeCell ref="D63:E63"/>
    <mergeCell ref="F63:G63"/>
    <mergeCell ref="H63:I63"/>
    <mergeCell ref="J63:M63"/>
    <mergeCell ref="N63:Q63"/>
    <mergeCell ref="T60:V60"/>
    <mergeCell ref="D61:E61"/>
    <mergeCell ref="F61:G61"/>
    <mergeCell ref="H61:I61"/>
    <mergeCell ref="J61:M61"/>
    <mergeCell ref="N61:Q61"/>
    <mergeCell ref="H64:I64"/>
    <mergeCell ref="J64:M64"/>
    <mergeCell ref="N64:Q64"/>
    <mergeCell ref="R64:S64"/>
    <mergeCell ref="T66:V66"/>
    <mergeCell ref="D67:E67"/>
    <mergeCell ref="F67:G67"/>
    <mergeCell ref="H67:I67"/>
    <mergeCell ref="J67:M67"/>
    <mergeCell ref="N67:Q67"/>
    <mergeCell ref="T64:V64"/>
    <mergeCell ref="D65:E65"/>
    <mergeCell ref="F65:G65"/>
    <mergeCell ref="H65:I65"/>
    <mergeCell ref="J65:M65"/>
    <mergeCell ref="N65:Q65"/>
    <mergeCell ref="R65:S65"/>
    <mergeCell ref="T65:V65"/>
    <mergeCell ref="D64:E64"/>
    <mergeCell ref="F64:G64"/>
    <mergeCell ref="R69:S69"/>
    <mergeCell ref="T69:V69"/>
    <mergeCell ref="D68:E68"/>
    <mergeCell ref="F68:G68"/>
    <mergeCell ref="R67:S67"/>
    <mergeCell ref="T67:V67"/>
    <mergeCell ref="D66:E66"/>
    <mergeCell ref="F66:G66"/>
    <mergeCell ref="H66:I66"/>
    <mergeCell ref="J66:M66"/>
    <mergeCell ref="N66:Q66"/>
    <mergeCell ref="R66:S66"/>
    <mergeCell ref="R71:S71"/>
    <mergeCell ref="T71:V71"/>
    <mergeCell ref="D70:E70"/>
    <mergeCell ref="F70:G70"/>
    <mergeCell ref="H70:I70"/>
    <mergeCell ref="J70:M70"/>
    <mergeCell ref="N70:Q70"/>
    <mergeCell ref="R70:S70"/>
    <mergeCell ref="H68:I68"/>
    <mergeCell ref="J68:M68"/>
    <mergeCell ref="N68:Q68"/>
    <mergeCell ref="R68:S68"/>
    <mergeCell ref="T70:V70"/>
    <mergeCell ref="D71:E71"/>
    <mergeCell ref="F71:G71"/>
    <mergeCell ref="H71:I71"/>
    <mergeCell ref="J71:M71"/>
    <mergeCell ref="N71:Q71"/>
    <mergeCell ref="T68:V68"/>
    <mergeCell ref="D69:E69"/>
    <mergeCell ref="F69:G69"/>
    <mergeCell ref="H69:I69"/>
    <mergeCell ref="J69:M69"/>
    <mergeCell ref="N69:Q69"/>
    <mergeCell ref="T74:V74"/>
    <mergeCell ref="D75:E75"/>
    <mergeCell ref="F75:G75"/>
    <mergeCell ref="H75:I75"/>
    <mergeCell ref="J75:M75"/>
    <mergeCell ref="N75:Q75"/>
    <mergeCell ref="T72:V72"/>
    <mergeCell ref="D73:E73"/>
    <mergeCell ref="F73:G73"/>
    <mergeCell ref="H73:I73"/>
    <mergeCell ref="J73:M73"/>
    <mergeCell ref="N73:Q73"/>
    <mergeCell ref="R73:S73"/>
    <mergeCell ref="T73:V73"/>
    <mergeCell ref="D72:E72"/>
    <mergeCell ref="F72:G72"/>
    <mergeCell ref="D74:E74"/>
    <mergeCell ref="F74:G74"/>
    <mergeCell ref="H74:I74"/>
    <mergeCell ref="J74:M74"/>
    <mergeCell ref="N74:Q74"/>
    <mergeCell ref="R74:S74"/>
    <mergeCell ref="H72:I72"/>
    <mergeCell ref="J72:M72"/>
    <mergeCell ref="N72:Q72"/>
    <mergeCell ref="R72:S72"/>
    <mergeCell ref="D78:E78"/>
    <mergeCell ref="F78:G78"/>
    <mergeCell ref="H78:I78"/>
    <mergeCell ref="J78:M78"/>
    <mergeCell ref="N78:Q78"/>
    <mergeCell ref="R78:S78"/>
    <mergeCell ref="F77:G77"/>
    <mergeCell ref="T78:V78"/>
    <mergeCell ref="R75:S75"/>
    <mergeCell ref="T75:V75"/>
    <mergeCell ref="T76:V76"/>
    <mergeCell ref="D76:E76"/>
    <mergeCell ref="F76:G76"/>
    <mergeCell ref="H76:I76"/>
    <mergeCell ref="J76:M76"/>
    <mergeCell ref="N76:Q76"/>
    <mergeCell ref="R76:S76"/>
    <mergeCell ref="R77:S77"/>
    <mergeCell ref="T77:V77"/>
    <mergeCell ref="J77:M77"/>
    <mergeCell ref="N77:Q77"/>
    <mergeCell ref="H77:I77"/>
    <mergeCell ref="D77:E77"/>
    <mergeCell ref="T79:V79"/>
    <mergeCell ref="T81:V81"/>
    <mergeCell ref="J82:M82"/>
    <mergeCell ref="N82:Q82"/>
    <mergeCell ref="R82:S82"/>
    <mergeCell ref="T82:V82"/>
    <mergeCell ref="R93:S93"/>
    <mergeCell ref="T93:V93"/>
    <mergeCell ref="D92:E92"/>
    <mergeCell ref="F92:G92"/>
    <mergeCell ref="J81:M81"/>
    <mergeCell ref="N81:Q81"/>
    <mergeCell ref="R81:S81"/>
    <mergeCell ref="T83:V83"/>
    <mergeCell ref="J84:M84"/>
    <mergeCell ref="N84:Q84"/>
    <mergeCell ref="R84:S84"/>
    <mergeCell ref="T84:V84"/>
    <mergeCell ref="J83:M83"/>
    <mergeCell ref="N83:Q83"/>
    <mergeCell ref="T91:V91"/>
    <mergeCell ref="D91:E91"/>
    <mergeCell ref="F91:G91"/>
    <mergeCell ref="H91:I91"/>
    <mergeCell ref="J91:M91"/>
    <mergeCell ref="N91:Q91"/>
    <mergeCell ref="R91:S91"/>
    <mergeCell ref="R95:S95"/>
    <mergeCell ref="T95:V95"/>
    <mergeCell ref="D94:E94"/>
    <mergeCell ref="F94:G94"/>
    <mergeCell ref="H94:I94"/>
    <mergeCell ref="J94:M94"/>
    <mergeCell ref="N94:Q94"/>
    <mergeCell ref="R94:S94"/>
    <mergeCell ref="H92:I92"/>
    <mergeCell ref="J92:M92"/>
    <mergeCell ref="N92:Q92"/>
    <mergeCell ref="R92:S92"/>
    <mergeCell ref="T94:V94"/>
    <mergeCell ref="D95:E95"/>
    <mergeCell ref="F95:G95"/>
    <mergeCell ref="H95:I95"/>
    <mergeCell ref="J95:M95"/>
    <mergeCell ref="N95:Q95"/>
    <mergeCell ref="T92:V92"/>
    <mergeCell ref="D93:E93"/>
    <mergeCell ref="F93:G93"/>
    <mergeCell ref="H93:I93"/>
    <mergeCell ref="J93:M93"/>
    <mergeCell ref="N93:Q93"/>
    <mergeCell ref="N98:Q98"/>
    <mergeCell ref="R98:S98"/>
    <mergeCell ref="H96:I96"/>
    <mergeCell ref="J96:M96"/>
    <mergeCell ref="N96:Q96"/>
    <mergeCell ref="R96:S96"/>
    <mergeCell ref="T98:V98"/>
    <mergeCell ref="D99:E99"/>
    <mergeCell ref="F99:G99"/>
    <mergeCell ref="H99:I99"/>
    <mergeCell ref="J99:M99"/>
    <mergeCell ref="N99:Q99"/>
    <mergeCell ref="T96:V96"/>
    <mergeCell ref="D97:E97"/>
    <mergeCell ref="F97:G97"/>
    <mergeCell ref="H97:I97"/>
    <mergeCell ref="J97:M97"/>
    <mergeCell ref="N97:Q97"/>
    <mergeCell ref="R97:S97"/>
    <mergeCell ref="T97:V97"/>
    <mergeCell ref="D96:E96"/>
    <mergeCell ref="F96:G96"/>
    <mergeCell ref="D98:E98"/>
    <mergeCell ref="D107:L110"/>
    <mergeCell ref="M107:P108"/>
    <mergeCell ref="Q107:V108"/>
    <mergeCell ref="M109:P110"/>
    <mergeCell ref="Q109:V110"/>
    <mergeCell ref="D100:E100"/>
    <mergeCell ref="F100:G100"/>
    <mergeCell ref="H100:I100"/>
    <mergeCell ref="J100:M100"/>
    <mergeCell ref="R100:S100"/>
    <mergeCell ref="R101:S101"/>
    <mergeCell ref="T101:V101"/>
    <mergeCell ref="J102:M102"/>
    <mergeCell ref="N102:Q102"/>
    <mergeCell ref="D102:E102"/>
    <mergeCell ref="F102:G102"/>
    <mergeCell ref="H102:I102"/>
    <mergeCell ref="F21:G21"/>
    <mergeCell ref="H21:I21"/>
    <mergeCell ref="J21:M21"/>
    <mergeCell ref="F101:G101"/>
    <mergeCell ref="H101:I101"/>
    <mergeCell ref="N100:Q100"/>
    <mergeCell ref="T100:V100"/>
    <mergeCell ref="T102:V102"/>
    <mergeCell ref="J101:M101"/>
    <mergeCell ref="N101:Q101"/>
    <mergeCell ref="R99:S99"/>
    <mergeCell ref="T99:V99"/>
    <mergeCell ref="F98:G98"/>
    <mergeCell ref="H98:I98"/>
    <mergeCell ref="J98:M98"/>
    <mergeCell ref="H82:I82"/>
    <mergeCell ref="F85:G85"/>
    <mergeCell ref="H85:I85"/>
    <mergeCell ref="H89:I89"/>
    <mergeCell ref="H22:I22"/>
    <mergeCell ref="J22:M22"/>
    <mergeCell ref="N22:Q22"/>
    <mergeCell ref="R22:S22"/>
    <mergeCell ref="T22:V22"/>
    <mergeCell ref="B104:B110"/>
    <mergeCell ref="D15:E15"/>
    <mergeCell ref="D16:E16"/>
    <mergeCell ref="F16:G16"/>
    <mergeCell ref="H16:I16"/>
    <mergeCell ref="D19:E19"/>
    <mergeCell ref="F19:G19"/>
    <mergeCell ref="H19:I19"/>
    <mergeCell ref="C107:C110"/>
    <mergeCell ref="D101:E101"/>
    <mergeCell ref="D17:E17"/>
    <mergeCell ref="F17:G17"/>
    <mergeCell ref="D18:E18"/>
    <mergeCell ref="F18:G18"/>
    <mergeCell ref="H18:I18"/>
    <mergeCell ref="C104:V104"/>
    <mergeCell ref="C105:C106"/>
    <mergeCell ref="D105:L106"/>
    <mergeCell ref="M105:P106"/>
    <mergeCell ref="Q105:V106"/>
    <mergeCell ref="R102:S102"/>
    <mergeCell ref="T80:V80"/>
    <mergeCell ref="D22:E22"/>
    <mergeCell ref="F22:G22"/>
    <mergeCell ref="D81:E81"/>
    <mergeCell ref="F81:G81"/>
    <mergeCell ref="H81:I81"/>
    <mergeCell ref="D84:E84"/>
    <mergeCell ref="F84:G84"/>
    <mergeCell ref="H84:I84"/>
    <mergeCell ref="D83:E83"/>
    <mergeCell ref="F83:G83"/>
    <mergeCell ref="H83:I83"/>
    <mergeCell ref="D82:E82"/>
    <mergeCell ref="F82:G82"/>
    <mergeCell ref="D79:E79"/>
    <mergeCell ref="F79:G79"/>
    <mergeCell ref="H79:I79"/>
    <mergeCell ref="J79:M79"/>
    <mergeCell ref="N79:Q79"/>
    <mergeCell ref="R79:S79"/>
    <mergeCell ref="D80:E80"/>
    <mergeCell ref="F80:G80"/>
    <mergeCell ref="H80:I80"/>
    <mergeCell ref="J80:M80"/>
    <mergeCell ref="N80:Q80"/>
    <mergeCell ref="R80:S80"/>
    <mergeCell ref="R83:S83"/>
    <mergeCell ref="T85:V85"/>
    <mergeCell ref="D86:E86"/>
    <mergeCell ref="F86:G86"/>
    <mergeCell ref="H86:I86"/>
    <mergeCell ref="J86:M86"/>
    <mergeCell ref="N86:Q86"/>
    <mergeCell ref="R86:S86"/>
    <mergeCell ref="T86:V86"/>
    <mergeCell ref="D85:E85"/>
    <mergeCell ref="T88:V88"/>
    <mergeCell ref="D87:E87"/>
    <mergeCell ref="F87:G87"/>
    <mergeCell ref="H87:I87"/>
    <mergeCell ref="J87:M87"/>
    <mergeCell ref="N87:Q87"/>
    <mergeCell ref="R87:S87"/>
    <mergeCell ref="J85:M85"/>
    <mergeCell ref="N85:Q85"/>
    <mergeCell ref="R85:S85"/>
    <mergeCell ref="T87:V87"/>
    <mergeCell ref="D88:E88"/>
    <mergeCell ref="F88:G88"/>
    <mergeCell ref="H88:I88"/>
    <mergeCell ref="J88:M88"/>
    <mergeCell ref="N88:Q88"/>
    <mergeCell ref="R88:S88"/>
    <mergeCell ref="J89:M89"/>
    <mergeCell ref="N89:Q89"/>
    <mergeCell ref="R89:S89"/>
    <mergeCell ref="T89:V89"/>
    <mergeCell ref="D90:E90"/>
    <mergeCell ref="F90:G90"/>
    <mergeCell ref="H90:I90"/>
    <mergeCell ref="J90:M90"/>
    <mergeCell ref="N90:Q90"/>
    <mergeCell ref="R90:S90"/>
    <mergeCell ref="T90:V90"/>
    <mergeCell ref="D89:E89"/>
    <mergeCell ref="F89:G89"/>
  </mergeCells>
  <conditionalFormatting sqref="F12:V12 F111:V1000">
    <cfRule type="cellIs" dxfId="3" priority="1" operator="equal">
      <formula>"X"</formula>
    </cfRule>
    <cfRule type="cellIs" dxfId="2" priority="2" operator="equal">
      <formula>"X"</formula>
    </cfRule>
  </conditionalFormatting>
  <conditionalFormatting sqref="F103:V103">
    <cfRule type="cellIs" dxfId="1" priority="3" operator="equal">
      <formula>"X"</formula>
    </cfRule>
    <cfRule type="cellIs" dxfId="0" priority="4" operator="equal">
      <formula>"X"</formula>
    </cfRule>
  </conditionalFormatting>
  <dataValidations count="1">
    <dataValidation type="list" allowBlank="1" showInputMessage="1" showErrorMessage="1" sqref="D3" xr:uid="{79C239BE-34B0-41B6-B1C0-6F3554AEDF47}">
      <formula1>"Yes,No"</formula1>
    </dataValidation>
  </dataValidations>
  <pageMargins left="0.7" right="0.7" top="0.75" bottom="0.75" header="0" footer="0"/>
  <pageSetup orientation="landscape" r:id="rId1"/>
  <headerFooter>
    <oddHeader>&amp;CTRIBAL BROADBAND CONNECTIVITY PROGRAM REPORTS ADDENDUM C</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07B6CCDFAD3E458924D728FEAA6BE0" ma:contentTypeVersion="15" ma:contentTypeDescription="Create a new document." ma:contentTypeScope="" ma:versionID="7e2ef1115a66381f0c0953ad5638e62c">
  <xsd:schema xmlns:xsd="http://www.w3.org/2001/XMLSchema" xmlns:xs="http://www.w3.org/2001/XMLSchema" xmlns:p="http://schemas.microsoft.com/office/2006/metadata/properties" xmlns:ns2="2bb409af-ae68-4218-84bc-5139b687d9db" xmlns:ns3="cd893399-f066-470e-93bf-928b74745dc2" targetNamespace="http://schemas.microsoft.com/office/2006/metadata/properties" ma:root="true" ma:fieldsID="091499ede3eeab96be6cff86c3500fe9" ns2:_="" ns3:_="">
    <xsd:import namespace="2bb409af-ae68-4218-84bc-5139b687d9db"/>
    <xsd:import namespace="cd893399-f066-470e-93bf-928b74745d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b409af-ae68-4218-84bc-5139b687d9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2c634-55c1-468d-ac52-a610fc28aa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893399-f066-470e-93bf-928b74745dc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83a7c9e-b7c9-492a-8592-98bb68449bdf}" ma:internalName="TaxCatchAll" ma:showField="CatchAllData" ma:web="cd893399-f066-470e-93bf-928b74745d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bb409af-ae68-4218-84bc-5139b687d9db">
      <Terms xmlns="http://schemas.microsoft.com/office/infopath/2007/PartnerControls"/>
    </lcf76f155ced4ddcb4097134ff3c332f>
    <TaxCatchAll xmlns="cd893399-f066-470e-93bf-928b74745dc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6F14D7-F122-4014-B33C-5B98ABD8E5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b409af-ae68-4218-84bc-5139b687d9db"/>
    <ds:schemaRef ds:uri="cd893399-f066-470e-93bf-928b74745d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AD10EF-CE49-4716-A62E-EF2BDBD6CB4C}">
  <ds:schemaRefs>
    <ds:schemaRef ds:uri="http://schemas.microsoft.com/office/2006/metadata/properties"/>
    <ds:schemaRef ds:uri="http://purl.org/dc/elements/1.1/"/>
    <ds:schemaRef ds:uri="http://schemas.microsoft.com/office/2006/documentManagement/types"/>
    <ds:schemaRef ds:uri="cd893399-f066-470e-93bf-928b74745dc2"/>
    <ds:schemaRef ds:uri="http://purl.org/dc/terms/"/>
    <ds:schemaRef ds:uri="http://purl.org/dc/dcmitype/"/>
    <ds:schemaRef ds:uri="http://schemas.openxmlformats.org/package/2006/metadata/core-properties"/>
    <ds:schemaRef ds:uri="http://schemas.microsoft.com/office/infopath/2007/PartnerControls"/>
    <ds:schemaRef ds:uri="2bb409af-ae68-4218-84bc-5139b687d9db"/>
    <ds:schemaRef ds:uri="http://www.w3.org/XML/1998/namespace"/>
  </ds:schemaRefs>
</ds:datastoreItem>
</file>

<file path=customXml/itemProps3.xml><?xml version="1.0" encoding="utf-8"?>
<ds:datastoreItem xmlns:ds="http://schemas.openxmlformats.org/officeDocument/2006/customXml" ds:itemID="{7B10B3D3-0C68-48A2-82B6-4A6BC3252159}">
  <ds:schemaRefs>
    <ds:schemaRef ds:uri="http://schemas.microsoft.com/sharepoint/v3/contenttype/forms"/>
  </ds:schemaRefs>
</ds:datastoreItem>
</file>

<file path=docMetadata/LabelInfo.xml><?xml version="1.0" encoding="utf-8"?>
<clbl:labelList xmlns:clbl="http://schemas.microsoft.com/office/2020/mipLabelMetadata">
  <clbl:label id="{568178ef-2b90-40ee-86de-4595a529cba9}" enabled="1" method="Privilege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Baseline Scenario</vt:lpstr>
      <vt:lpstr>Baseline Report</vt:lpstr>
      <vt:lpstr>Performance (Tech) Scenario</vt:lpstr>
      <vt:lpstr>Performance (Technical) Report</vt:lpstr>
      <vt:lpstr>Annual Scenario</vt:lpstr>
      <vt:lpstr>Annual Report</vt:lpstr>
      <vt:lpstr>TBCP Reports Addendum A</vt:lpstr>
      <vt:lpstr>TBCP Reports Addendum B</vt:lpstr>
      <vt:lpstr>TBCP Reports Addendum C</vt:lpstr>
      <vt:lpstr>AOR_Name</vt:lpstr>
      <vt:lpstr>Award_Identification_Number</vt:lpstr>
      <vt:lpstr>Certification_Date</vt:lpstr>
      <vt:lpstr>City__State__Zip_Code</vt:lpstr>
      <vt:lpstr>Email</vt:lpstr>
      <vt:lpstr>Period_of_performance_end_date</vt:lpstr>
      <vt:lpstr>Period_of_Performance_Start_Date__MM_DD_YYYY</vt:lpstr>
      <vt:lpstr>Recipient_Organization</vt:lpstr>
      <vt:lpstr>Recipient_Street_Address</vt:lpstr>
      <vt:lpstr>Report_period_end_date</vt:lpstr>
      <vt:lpstr>Report_Period_Start_Date__MM_DD_YYYY</vt:lpstr>
      <vt:lpstr>Report_submission_date</vt:lpstr>
      <vt:lpstr>Tel_no</vt:lpstr>
      <vt:lpstr>UEI_Number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Wiegand, Ryan</dc:creator>
  <cp:keywords/>
  <dc:description/>
  <cp:lastModifiedBy>Wiegand, Ryan</cp:lastModifiedBy>
  <cp:revision/>
  <dcterms:created xsi:type="dcterms:W3CDTF">2022-08-05T21:02:05Z</dcterms:created>
  <dcterms:modified xsi:type="dcterms:W3CDTF">2025-04-21T18:49:32Z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0x0101008707B6CCDFAD3E458924D728FEAA6BE0</vt:lpwstr>
  </property>
  <property fmtid="{D5CDD505-2E9C-101B-9397-08002B2CF9AE}" pid="3" name="MediaServiceImageTags">
    <vt:lpwstr/>
  </property>
</Properties>
</file>