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https://ntia-my.sharepoint.com/personal/rwiegand_ntia_gov/Documents/Desktop/"/>
    </mc:Choice>
  </mc:AlternateContent>
  <xr:revisionPtr revIDLastSave="0" documentId="8_{511EE61C-F7CE-490F-A5E2-141B7C3187E2}" xr6:coauthVersionLast="47" xr6:coauthVersionMax="47" xr10:uidLastSave="{00000000-0000-0000-0000-000000000000}"/>
  <workbookProtection workbookAlgorithmName="SHA-512" workbookHashValue="Fx5oiSd+oZAmLFeE8QNGza4A+AWokMo25Vp9UGE6zZ9GLKWfRN7erqT69M6GXMhkJdLN7nDQ0kqFhkw7PMwsgg==" workbookSaltValue="XVsbP7/gZ5U9AcaG+70WnQ==" workbookSpinCount="100000" lockStructure="1"/>
  <bookViews>
    <workbookView xWindow="-108" yWindow="-108" windowWidth="23256" windowHeight="12576" tabRatio="728" firstSheet="1" activeTab="1"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 Contractual-Subawards" sheetId="7" r:id="rId7"/>
    <sheet name="f. Construction" sheetId="8" r:id="rId8"/>
    <sheet name="g. Other" sheetId="9" r:id="rId9"/>
    <sheet name="h. Indirect" sheetId="10" r:id="rId10"/>
    <sheet name="i. Cost Sharing-Matching" sheetId="11" r:id="rId11"/>
    <sheet name="j. Program Income" sheetId="24" r:id="rId12"/>
    <sheet name="List" sheetId="22" state="hidden" r:id="rId13"/>
  </sheets>
  <definedNames>
    <definedName name="_xlnm.Print_Titles" localSheetId="2">'a. Personnel'!$6:$7</definedName>
    <definedName name="_xlnm.Print_Titles" localSheetId="3">'b. Travel'!$5:$5</definedName>
    <definedName name="_xlnm.Print_Titles" localSheetId="4">'c. Equipment'!$5:$5</definedName>
    <definedName name="_xlnm.Print_Titles" localSheetId="5">'d. Supplies'!$5:$5</definedName>
    <definedName name="_xlnm.Print_Titles" localSheetId="6">'e. Contractual-Subawards'!$6:$6</definedName>
    <definedName name="_xlnm.Print_Titles" localSheetId="7">'f. Construction'!$6:$6</definedName>
    <definedName name="_xlnm.Print_Titles" localSheetId="8">'g. Other'!$5:$5</definedName>
    <definedName name="_xlnm.Print_Titles" localSheetId="10">'i. Cost Sharing-Matching'!$5:$5</definedName>
    <definedName name="_xlnm.Print_Titles" localSheetId="11">'j. Program Income'!#REF!</definedName>
    <definedName name="Text156" localSheetId="10">'i. Cost Sharing-Matching'!#REF!</definedName>
    <definedName name="Text156" localSheetId="11">'j. Program Income'!#REF!</definedName>
    <definedName name="Text157" localSheetId="10">'i. Cost Sharing-Matching'!#REF!</definedName>
    <definedName name="Text157" localSheetId="11">'j. Program Income'!#REF!</definedName>
    <definedName name="Text158" localSheetId="10">'i. Cost Sharing-Matching'!#REF!</definedName>
    <definedName name="Text158" localSheetId="11">'j. Program Income'!#REF!</definedName>
    <definedName name="Z_5BEC5FDE_32D0_42EF_8D2A_06DCBD4F05CC_.wvu.Cols" localSheetId="9" hidden="1">'h. Indirect'!$I:$J</definedName>
    <definedName name="Z_5BEC5FDE_32D0_42EF_8D2A_06DCBD4F05CC_.wvu.PrintArea" localSheetId="2" hidden="1">'a. Personnel'!$A$1:$J$24</definedName>
    <definedName name="Z_5BEC5FDE_32D0_42EF_8D2A_06DCBD4F05CC_.wvu.PrintArea" localSheetId="6" hidden="1">'e. Contractual-Subawards'!$B$1:$D$43</definedName>
    <definedName name="Z_5BEC5FDE_32D0_42EF_8D2A_06DCBD4F05CC_.wvu.PrintArea" localSheetId="7" hidden="1">'f. Construction'!$B$1:$D$23</definedName>
    <definedName name="Z_5BEC5FDE_32D0_42EF_8D2A_06DCBD4F05CC_.wvu.PrintArea" localSheetId="8" hidden="1">'g. Other'!$B$1:$D$17</definedName>
    <definedName name="Z_5BEC5FDE_32D0_42EF_8D2A_06DCBD4F05CC_.wvu.PrintArea" localSheetId="9" hidden="1">'h. Indirect'!$A$1:$H$21</definedName>
    <definedName name="Z_5BEC5FDE_32D0_42EF_8D2A_06DCBD4F05CC_.wvu.PrintArea" localSheetId="10" hidden="1">'i. Cost Sharing-Matching'!$A$1:$E$16</definedName>
    <definedName name="Z_5BEC5FDE_32D0_42EF_8D2A_06DCBD4F05CC_.wvu.PrintArea" localSheetId="11" hidden="1">'j. Program Income'!$A$1:$C$6</definedName>
    <definedName name="Z_5BEC5FDE_32D0_42EF_8D2A_06DCBD4F05CC_.wvu.PrintTitles" localSheetId="2" hidden="1">'a. Personnel'!$6:$7</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 Contractual-Subawards'!$6:$6</definedName>
    <definedName name="Z_5BEC5FDE_32D0_42EF_8D2A_06DCBD4F05CC_.wvu.PrintTitles" localSheetId="7" hidden="1">'f. Construction'!$6:$6</definedName>
    <definedName name="Z_5BEC5FDE_32D0_42EF_8D2A_06DCBD4F05CC_.wvu.PrintTitles" localSheetId="8" hidden="1">'g. Other'!$5:$5</definedName>
    <definedName name="Z_5BEC5FDE_32D0_42EF_8D2A_06DCBD4F05CC_.wvu.PrintTitles" localSheetId="10" hidden="1">'i. Cost Sharing-Matching'!$5:$5</definedName>
    <definedName name="Z_5BEC5FDE_32D0_42EF_8D2A_06DCBD4F05CC_.wvu.PrintTitles" localSheetId="11" hidden="1">'j. Program Income'!#REF!</definedName>
    <definedName name="Z_6588CF8C_0BB8_4786_9A46_0A2D10254132_.wvu.Cols" localSheetId="9" hidden="1">'h. Indirect'!$I:$J</definedName>
    <definedName name="Z_6588CF8C_0BB8_4786_9A46_0A2D10254132_.wvu.PrintArea" localSheetId="2" hidden="1">'a. Personnel'!$A$1:$J$24</definedName>
    <definedName name="Z_6588CF8C_0BB8_4786_9A46_0A2D10254132_.wvu.PrintArea" localSheetId="6" hidden="1">'e. Contractual-Subawards'!$B$1:$D$43</definedName>
    <definedName name="Z_6588CF8C_0BB8_4786_9A46_0A2D10254132_.wvu.PrintArea" localSheetId="7" hidden="1">'f. Construction'!$B$1:$D$23</definedName>
    <definedName name="Z_6588CF8C_0BB8_4786_9A46_0A2D10254132_.wvu.PrintArea" localSheetId="8" hidden="1">'g. Other'!$B$1:$D$17</definedName>
    <definedName name="Z_6588CF8C_0BB8_4786_9A46_0A2D10254132_.wvu.PrintArea" localSheetId="9" hidden="1">'h. Indirect'!$A$1:$H$21</definedName>
    <definedName name="Z_6588CF8C_0BB8_4786_9A46_0A2D10254132_.wvu.PrintArea" localSheetId="10" hidden="1">'i. Cost Sharing-Matching'!$A$1:$E$16</definedName>
    <definedName name="Z_6588CF8C_0BB8_4786_9A46_0A2D10254132_.wvu.PrintArea" localSheetId="11" hidden="1">'j. Program Income'!$A$1:$C$6</definedName>
    <definedName name="Z_6588CF8C_0BB8_4786_9A46_0A2D10254132_.wvu.PrintTitles" localSheetId="2" hidden="1">'a. Personnel'!$6:$7</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 Contractual-Subawards'!$6:$6</definedName>
    <definedName name="Z_6588CF8C_0BB8_4786_9A46_0A2D10254132_.wvu.PrintTitles" localSheetId="7" hidden="1">'f. Construction'!$6:$6</definedName>
    <definedName name="Z_6588CF8C_0BB8_4786_9A46_0A2D10254132_.wvu.PrintTitles" localSheetId="8" hidden="1">'g. Other'!$5:$5</definedName>
    <definedName name="Z_6588CF8C_0BB8_4786_9A46_0A2D10254132_.wvu.PrintTitles" localSheetId="10" hidden="1">'i. Cost Sharing-Matching'!$5:$5</definedName>
    <definedName name="Z_6588CF8C_0BB8_4786_9A46_0A2D10254132_.wvu.PrintTitles" localSheetId="11" hidden="1">'j. Program Income'!#REF!</definedName>
    <definedName name="Z_712CE29F_EFCA_4968_A7C5_599F87319D6A_.wvu.Cols" localSheetId="9" hidden="1">'h. Indirect'!$I:$J</definedName>
    <definedName name="Z_712CE29F_EFCA_4968_A7C5_599F87319D6A_.wvu.PrintArea" localSheetId="2" hidden="1">'a. Personnel'!$A$1:$J$24</definedName>
    <definedName name="Z_712CE29F_EFCA_4968_A7C5_599F87319D6A_.wvu.PrintArea" localSheetId="6" hidden="1">'e. Contractual-Subawards'!$B$1:$D$43</definedName>
    <definedName name="Z_712CE29F_EFCA_4968_A7C5_599F87319D6A_.wvu.PrintArea" localSheetId="7" hidden="1">'f. Construction'!$B$1:$D$23</definedName>
    <definedName name="Z_712CE29F_EFCA_4968_A7C5_599F87319D6A_.wvu.PrintArea" localSheetId="8" hidden="1">'g. Other'!$B$1:$D$17</definedName>
    <definedName name="Z_712CE29F_EFCA_4968_A7C5_599F87319D6A_.wvu.PrintArea" localSheetId="9" hidden="1">'h. Indirect'!$A$1:$H$21</definedName>
    <definedName name="Z_712CE29F_EFCA_4968_A7C5_599F87319D6A_.wvu.PrintArea" localSheetId="10" hidden="1">'i. Cost Sharing-Matching'!$A$1:$E$16</definedName>
    <definedName name="Z_712CE29F_EFCA_4968_A7C5_599F87319D6A_.wvu.PrintArea" localSheetId="11" hidden="1">'j. Program Income'!$A$1:$C$6</definedName>
    <definedName name="Z_712CE29F_EFCA_4968_A7C5_599F87319D6A_.wvu.PrintTitles" localSheetId="2" hidden="1">'a. Personnel'!$6:$7</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 Contractual-Subawards'!$6:$6</definedName>
    <definedName name="Z_712CE29F_EFCA_4968_A7C5_599F87319D6A_.wvu.PrintTitles" localSheetId="7" hidden="1">'f. Construction'!$6:$6</definedName>
    <definedName name="Z_712CE29F_EFCA_4968_A7C5_599F87319D6A_.wvu.PrintTitles" localSheetId="8" hidden="1">'g. Other'!$5:$5</definedName>
    <definedName name="Z_712CE29F_EFCA_4968_A7C5_599F87319D6A_.wvu.PrintTitles" localSheetId="10" hidden="1">'i. Cost Sharing-Matching'!$5:$5</definedName>
    <definedName name="Z_712CE29F_EFCA_4968_A7C5_599F87319D6A_.wvu.PrintTitles" localSheetId="11" hidden="1">'j. Program Income'!#REF!</definedName>
    <definedName name="Z_BF352FCE_C1BE_4B84_9561_6030FEF6A15F_.wvu.Cols" localSheetId="9" hidden="1">'h. Indirect'!$I:$J</definedName>
    <definedName name="Z_BF352FCE_C1BE_4B84_9561_6030FEF6A15F_.wvu.PrintArea" localSheetId="2" hidden="1">'a. Personnel'!$A$1:$J$24</definedName>
    <definedName name="Z_BF352FCE_C1BE_4B84_9561_6030FEF6A15F_.wvu.PrintTitles" localSheetId="2" hidden="1">'a. Personnel'!$6:$7</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 Contractual-Subawards'!$6:$6</definedName>
    <definedName name="Z_BF352FCE_C1BE_4B84_9561_6030FEF6A15F_.wvu.PrintTitles" localSheetId="7" hidden="1">'f. Construction'!$6:$6</definedName>
    <definedName name="Z_BF352FCE_C1BE_4B84_9561_6030FEF6A15F_.wvu.PrintTitles" localSheetId="8" hidden="1">'g. Other'!$5:$5</definedName>
    <definedName name="Z_BF352FCE_C1BE_4B84_9561_6030FEF6A15F_.wvu.PrintTitles" localSheetId="10" hidden="1">'i. Cost Sharing-Matching'!$5:$5</definedName>
    <definedName name="Z_BF352FCE_C1BE_4B84_9561_6030FEF6A15F_.wvu.PrintTitles" localSheetId="11" hidden="1">'j. Program Income'!#REF!</definedName>
    <definedName name="Z_D5CEF8EB_A9A7_4458_BF65_8F18E34CBA87_.wvu.Cols" localSheetId="9" hidden="1">'h. Indirect'!$I:$J</definedName>
    <definedName name="Z_D5CEF8EB_A9A7_4458_BF65_8F18E34CBA87_.wvu.PrintArea" localSheetId="2" hidden="1">'a. Personnel'!$A$1:$J$24</definedName>
    <definedName name="Z_D5CEF8EB_A9A7_4458_BF65_8F18E34CBA87_.wvu.PrintArea" localSheetId="6" hidden="1">'e. Contractual-Subawards'!$B$1:$D$43</definedName>
    <definedName name="Z_D5CEF8EB_A9A7_4458_BF65_8F18E34CBA87_.wvu.PrintArea" localSheetId="7" hidden="1">'f. Construction'!$B$1:$D$23</definedName>
    <definedName name="Z_D5CEF8EB_A9A7_4458_BF65_8F18E34CBA87_.wvu.PrintArea" localSheetId="8" hidden="1">'g. Other'!$B$1:$D$17</definedName>
    <definedName name="Z_D5CEF8EB_A9A7_4458_BF65_8F18E34CBA87_.wvu.PrintArea" localSheetId="9" hidden="1">'h. Indirect'!$A$1:$H$21</definedName>
    <definedName name="Z_D5CEF8EB_A9A7_4458_BF65_8F18E34CBA87_.wvu.PrintArea" localSheetId="10" hidden="1">'i. Cost Sharing-Matching'!$A$1:$E$16</definedName>
    <definedName name="Z_D5CEF8EB_A9A7_4458_BF65_8F18E34CBA87_.wvu.PrintArea" localSheetId="11" hidden="1">'j. Program Income'!$A$1:$C$6</definedName>
    <definedName name="Z_D5CEF8EB_A9A7_4458_BF65_8F18E34CBA87_.wvu.PrintTitles" localSheetId="2" hidden="1">'a. Personnel'!$6:$7</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 Contractual-Subawards'!$6:$6</definedName>
    <definedName name="Z_D5CEF8EB_A9A7_4458_BF65_8F18E34CBA87_.wvu.PrintTitles" localSheetId="7" hidden="1">'f. Construction'!$6:$6</definedName>
    <definedName name="Z_D5CEF8EB_A9A7_4458_BF65_8F18E34CBA87_.wvu.PrintTitles" localSheetId="8" hidden="1">'g. Other'!$5:$5</definedName>
    <definedName name="Z_D5CEF8EB_A9A7_4458_BF65_8F18E34CBA87_.wvu.PrintTitles" localSheetId="10" hidden="1">'i. Cost Sharing-Matching'!$5:$5</definedName>
    <definedName name="Z_D5CEF8EB_A9A7_4458_BF65_8F18E34CBA87_.wvu.PrintTitles" localSheetId="11" hidden="1">'j. Program Income'!#REF!</definedName>
    <definedName name="Z_D7FF18E2_A72D_4088_BD59_9D74A43C39A8_.wvu.Cols" localSheetId="9" hidden="1">'h. Indirect'!$I:$J</definedName>
    <definedName name="Z_D7FF18E2_A72D_4088_BD59_9D74A43C39A8_.wvu.PrintArea" localSheetId="2" hidden="1">'a. Personnel'!$A$1:$J$24</definedName>
    <definedName name="Z_D7FF18E2_A72D_4088_BD59_9D74A43C39A8_.wvu.PrintArea" localSheetId="6" hidden="1">'e. Contractual-Subawards'!$B$1:$D$43</definedName>
    <definedName name="Z_D7FF18E2_A72D_4088_BD59_9D74A43C39A8_.wvu.PrintArea" localSheetId="7" hidden="1">'f. Construction'!$B$1:$D$23</definedName>
    <definedName name="Z_D7FF18E2_A72D_4088_BD59_9D74A43C39A8_.wvu.PrintArea" localSheetId="8" hidden="1">'g. Other'!$B$1:$D$17</definedName>
    <definedName name="Z_D7FF18E2_A72D_4088_BD59_9D74A43C39A8_.wvu.PrintArea" localSheetId="9" hidden="1">'h. Indirect'!$A$1:$H$21</definedName>
    <definedName name="Z_D7FF18E2_A72D_4088_BD59_9D74A43C39A8_.wvu.PrintArea" localSheetId="10" hidden="1">'i. Cost Sharing-Matching'!$A$1:$E$16</definedName>
    <definedName name="Z_D7FF18E2_A72D_4088_BD59_9D74A43C39A8_.wvu.PrintArea" localSheetId="11" hidden="1">'j. Program Income'!$A$1:$C$6</definedName>
    <definedName name="Z_D7FF18E2_A72D_4088_BD59_9D74A43C39A8_.wvu.PrintTitles" localSheetId="2" hidden="1">'a. Personnel'!$6:$7</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 Contractual-Subawards'!$6:$6</definedName>
    <definedName name="Z_D7FF18E2_A72D_4088_BD59_9D74A43C39A8_.wvu.PrintTitles" localSheetId="7" hidden="1">'f. Construction'!$6:$6</definedName>
    <definedName name="Z_D7FF18E2_A72D_4088_BD59_9D74A43C39A8_.wvu.PrintTitles" localSheetId="8" hidden="1">'g. Other'!$5:$5</definedName>
    <definedName name="Z_D7FF18E2_A72D_4088_BD59_9D74A43C39A8_.wvu.PrintTitles" localSheetId="10" hidden="1">'i. Cost Sharing-Matching'!$5:$5</definedName>
    <definedName name="Z_D7FF18E2_A72D_4088_BD59_9D74A43C39A8_.wvu.PrintTitles" localSheetId="11" hidden="1">'j. Program Income'!#REF!</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1" l="1"/>
  <c r="F17" i="11"/>
  <c r="D8" i="10"/>
  <c r="D8" i="6"/>
  <c r="D9" i="6"/>
  <c r="D10" i="6"/>
  <c r="D7" i="5"/>
  <c r="D21" i="1"/>
  <c r="E23" i="1"/>
  <c r="E26" i="1" s="1"/>
  <c r="D26" i="1"/>
  <c r="D9" i="10"/>
  <c r="F11" i="20"/>
  <c r="H11" i="20" s="1"/>
  <c r="F12" i="20"/>
  <c r="I12" i="20" s="1"/>
  <c r="B19" i="1"/>
  <c r="F13" i="20"/>
  <c r="H13" i="20" s="1"/>
  <c r="F14" i="20"/>
  <c r="H14" i="20" s="1"/>
  <c r="F15" i="20"/>
  <c r="H15" i="20" s="1"/>
  <c r="I15" i="20"/>
  <c r="F16" i="20"/>
  <c r="H16" i="20" s="1"/>
  <c r="F17" i="20"/>
  <c r="I17" i="20" s="1"/>
  <c r="F18" i="20"/>
  <c r="I18" i="20" s="1"/>
  <c r="H18" i="20"/>
  <c r="F19" i="20"/>
  <c r="I19" i="20" s="1"/>
  <c r="F20" i="20"/>
  <c r="I20" i="20" s="1"/>
  <c r="H20" i="20"/>
  <c r="F21" i="20"/>
  <c r="I21" i="20" s="1"/>
  <c r="H21" i="20"/>
  <c r="D29" i="25"/>
  <c r="D23" i="25"/>
  <c r="D20" i="25"/>
  <c r="D19" i="25"/>
  <c r="D18" i="25"/>
  <c r="D17" i="25"/>
  <c r="D16" i="25"/>
  <c r="D15" i="25"/>
  <c r="D12" i="25"/>
  <c r="C29" i="25"/>
  <c r="C23" i="25"/>
  <c r="C20" i="25"/>
  <c r="C19" i="25"/>
  <c r="C18" i="25"/>
  <c r="C17" i="25"/>
  <c r="C16" i="25"/>
  <c r="C15" i="25"/>
  <c r="C12" i="25"/>
  <c r="D7" i="6"/>
  <c r="D6" i="6"/>
  <c r="K7" i="4"/>
  <c r="H19" i="20" l="1"/>
  <c r="I14" i="20"/>
  <c r="H12" i="20"/>
  <c r="H17" i="20"/>
  <c r="I11" i="20"/>
  <c r="D31" i="1"/>
  <c r="D33" i="1" s="1"/>
  <c r="D21" i="25"/>
  <c r="D27" i="25" s="1"/>
  <c r="D32" i="25" s="1"/>
  <c r="I13" i="20"/>
  <c r="I16" i="20"/>
  <c r="K17" i="4"/>
  <c r="K16" i="4"/>
  <c r="K15" i="4"/>
  <c r="K14" i="4"/>
  <c r="K13" i="4"/>
  <c r="K12" i="4"/>
  <c r="K11" i="4"/>
  <c r="K10" i="4"/>
  <c r="K9" i="4"/>
  <c r="K8" i="4"/>
  <c r="K6" i="4"/>
  <c r="F27" i="11" l="1"/>
  <c r="F16" i="11"/>
  <c r="F19" i="11"/>
  <c r="F26" i="11"/>
  <c r="F25" i="11"/>
  <c r="F24" i="11"/>
  <c r="F23" i="11"/>
  <c r="F25" i="7"/>
  <c r="F19" i="10"/>
  <c r="E19" i="10"/>
  <c r="B24" i="1" s="1"/>
  <c r="D18" i="10"/>
  <c r="D17" i="10"/>
  <c r="D16" i="10"/>
  <c r="D15" i="10"/>
  <c r="D14" i="10"/>
  <c r="D13" i="10"/>
  <c r="D12" i="10"/>
  <c r="D11" i="10"/>
  <c r="D10" i="10"/>
  <c r="B16" i="9"/>
  <c r="B20" i="1" s="1"/>
  <c r="B22" i="8"/>
  <c r="D25" i="7"/>
  <c r="D39" i="7"/>
  <c r="D12" i="5"/>
  <c r="D12" i="6"/>
  <c r="D10" i="5"/>
  <c r="D16" i="5"/>
  <c r="D15" i="5"/>
  <c r="D14" i="5"/>
  <c r="D13" i="5"/>
  <c r="D11" i="5"/>
  <c r="G22" i="20"/>
  <c r="B14" i="1" s="1"/>
  <c r="D7" i="10"/>
  <c r="D6" i="10"/>
  <c r="F10" i="20"/>
  <c r="H10" i="20" s="1"/>
  <c r="F9" i="20"/>
  <c r="F8" i="20"/>
  <c r="B25" i="25" l="1"/>
  <c r="B25" i="1"/>
  <c r="B19" i="25"/>
  <c r="B24" i="25"/>
  <c r="B14" i="25"/>
  <c r="B20" i="25"/>
  <c r="F28" i="11"/>
  <c r="F20" i="11"/>
  <c r="I9" i="20"/>
  <c r="H9" i="20"/>
  <c r="I8" i="20"/>
  <c r="H8" i="20"/>
  <c r="K19" i="4"/>
  <c r="D42" i="7"/>
  <c r="B18" i="1" s="1"/>
  <c r="F22" i="20"/>
  <c r="B13" i="1" s="1"/>
  <c r="I10" i="20"/>
  <c r="B15" i="25" l="1"/>
  <c r="B15" i="1"/>
  <c r="B13" i="25"/>
  <c r="B18" i="25"/>
  <c r="F30" i="11"/>
  <c r="B28" i="1" s="1"/>
  <c r="I22" i="20"/>
  <c r="B12" i="1" s="1"/>
  <c r="B12" i="25" l="1"/>
  <c r="B29" i="25"/>
  <c r="D19" i="10"/>
  <c r="B23" i="1" s="1"/>
  <c r="B23" i="25" l="1"/>
  <c r="D6" i="5"/>
  <c r="D11" i="6" l="1"/>
  <c r="D13" i="6"/>
  <c r="D14" i="6"/>
  <c r="D15" i="6"/>
  <c r="E18" i="6"/>
  <c r="E19" i="6"/>
  <c r="E20" i="6"/>
  <c r="E21" i="6"/>
  <c r="E22" i="6"/>
  <c r="E23" i="6"/>
  <c r="E24" i="6"/>
  <c r="E25" i="6"/>
  <c r="E28" i="6"/>
  <c r="E29" i="6"/>
  <c r="E30" i="6"/>
  <c r="E31" i="6"/>
  <c r="E32" i="6"/>
  <c r="E33" i="6"/>
  <c r="E34" i="6"/>
  <c r="E35" i="6"/>
  <c r="D8" i="5"/>
  <c r="D9" i="5"/>
  <c r="D18" i="5" l="1"/>
  <c r="B16" i="1" s="1"/>
  <c r="D38" i="6"/>
  <c r="B17" i="1" s="1"/>
  <c r="E36" i="6"/>
  <c r="E26" i="6"/>
  <c r="E16" i="6"/>
  <c r="B21" i="1" l="1"/>
  <c r="B26" i="1" s="1"/>
  <c r="B16" i="25"/>
  <c r="B17" i="25"/>
  <c r="B21" i="25" l="1"/>
  <c r="B27" i="25" s="1"/>
  <c r="D33" i="25" s="1"/>
  <c r="B31" i="1"/>
  <c r="B29" i="1" s="1"/>
  <c r="B32" i="25" l="1"/>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<sst xmlns="http://schemas.openxmlformats.org/spreadsheetml/2006/main" count="303" uniqueCount="202">
  <si>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</si>
  <si>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</si>
  <si>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</si>
  <si>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</si>
  <si>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</si>
  <si>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</si>
  <si>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</si>
  <si>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</si>
  <si>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</si>
  <si>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</si>
  <si>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</si>
  <si>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</si>
  <si>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</si>
  <si>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</si>
  <si>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</si>
  <si>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</si>
  <si>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</si>
  <si>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</si>
  <si>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</si>
  <si>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</si>
  <si>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</si>
  <si>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</si>
  <si>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</si>
  <si>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</si>
  <si>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</si>
  <si>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</si>
  <si>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</si>
  <si>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</si>
  <si>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</si>
  <si>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</si>
  <si>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</si>
  <si>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</si>
  <si>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</si>
  <si>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 xml:space="preserve">Please read the instructions on each worksheet tab before starting. If you have any questions, please ask your DOC contact.                                                                                                    
Do not modify this template or any cells or formulas.  </t>
  </si>
  <si>
    <t>BEAD FAQ's</t>
  </si>
  <si>
    <r>
      <rPr>
        <b/>
        <sz val="10"/>
        <color rgb="FF000000"/>
        <rFont val="Arial"/>
      </rPr>
      <t>1.</t>
    </r>
    <r>
      <rPr>
        <sz val="10"/>
        <color rgb="FF000000"/>
        <rFont val="Arial"/>
      </rPr>
      <t xml:space="preserve"> First fill out the blank white cells in workbook tabs a. through j. with costs only for the current phase  (e.g., initial proposal or final proposal) being submitted. Enter the project costs identified for each Category line item within each worksheet tab to auto-populate column B of this summary tab.
</t>
    </r>
    <r>
      <rPr>
        <b/>
        <sz val="10"/>
        <color rgb="FF000000"/>
        <rFont val="Arial"/>
      </rPr>
      <t>2.</t>
    </r>
    <r>
      <rPr>
        <sz val="10"/>
        <color rgb="FF000000"/>
        <rFont val="Arial"/>
      </rPr>
      <t xml:space="preserve"> Blue colored cells contain instructions, headers, or summary calculations and should not be modified. Only blank white cells should be populated.    
</t>
    </r>
    <r>
      <rPr>
        <b/>
        <sz val="10"/>
        <color rgb="FF000000"/>
        <rFont val="Arial"/>
      </rPr>
      <t>3</t>
    </r>
    <r>
      <rPr>
        <sz val="10"/>
        <color rgb="FF000000"/>
        <rFont val="Arial"/>
      </rPr>
      <t xml:space="preserve">. All costs incurred by the eligible entity's sub-recipients and contractors, should be entered only in section e. Contractual/Subaward. All other sections are for the costs of the eligible entity only.
</t>
    </r>
    <r>
      <rPr>
        <b/>
        <sz val="10"/>
        <color rgb="FF000000"/>
        <rFont val="Arial"/>
      </rPr>
      <t xml:space="preserve">4. </t>
    </r>
    <r>
      <rPr>
        <sz val="10"/>
        <color rgb="FF000000"/>
        <rFont val="Arial"/>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rPr>
      <t xml:space="preserve">      • </t>
    </r>
    <r>
      <rPr>
        <b/>
        <sz val="10"/>
        <color rgb="FF000000"/>
        <rFont val="Arial"/>
      </rPr>
      <t xml:space="preserve">Allowable </t>
    </r>
    <r>
      <rPr>
        <sz val="10"/>
        <color rgb="FF000000"/>
        <rFont val="Arial"/>
      </rPr>
      <t xml:space="preserve">refers to costs that may be charged to a grant in accordance with the cost principles prescribed in 2 CFR 200.403.
</t>
    </r>
    <r>
      <rPr>
        <sz val="11"/>
        <color rgb="FF000000"/>
        <rFont val="Arial"/>
      </rPr>
      <t xml:space="preserve">      •</t>
    </r>
    <r>
      <rPr>
        <sz val="10"/>
        <color rgb="FF000000"/>
        <rFont val="Arial"/>
      </rPr>
      <t xml:space="preserve"> </t>
    </r>
    <r>
      <rPr>
        <b/>
        <sz val="10"/>
        <color rgb="FF000000"/>
        <rFont val="Arial"/>
      </rPr>
      <t xml:space="preserve">Allocable </t>
    </r>
    <r>
      <rPr>
        <sz val="10"/>
        <color rgb="FF000000"/>
        <rFont val="Arial"/>
      </rPr>
      <t xml:space="preserve">refers to costs that can be directly charged to the grant award based on the benefit provided.  See 2 CFR 200.405.
</t>
    </r>
    <r>
      <rPr>
        <sz val="11"/>
        <color rgb="FF000000"/>
        <rFont val="Arial"/>
      </rPr>
      <t xml:space="preserve">      • </t>
    </r>
    <r>
      <rPr>
        <b/>
        <sz val="10"/>
        <color rgb="FF000000"/>
        <rFont val="Arial"/>
      </rPr>
      <t>Reasonable</t>
    </r>
    <r>
      <rPr>
        <sz val="10"/>
        <color rgb="FF000000"/>
        <rFont val="Arial"/>
      </rPr>
      <t xml:space="preserve"> refers to actions a prudent business person would employ and are necessary to the execution of the award.  See 2 CFR 200.404.
</t>
    </r>
    <r>
      <rPr>
        <b/>
        <sz val="10"/>
        <color rgb="FF000000"/>
        <rFont val="Arial"/>
      </rPr>
      <t xml:space="preserve">5. </t>
    </r>
    <r>
      <rPr>
        <sz val="10"/>
        <color rgb="FF000000"/>
        <rFont val="Arial"/>
      </rPr>
      <t xml:space="preserve">Add rows as needed throughout tabs a. through i. If rows are added, formulas/calculations may need to be adjusted by the preparer. Do not add rows to the Instructions and Summary tab or tab j.
</t>
    </r>
    <r>
      <rPr>
        <b/>
        <sz val="10"/>
        <color rgb="FF000000"/>
        <rFont val="Arial"/>
      </rPr>
      <t>6. Expenses relating to the administration of the grant:</t>
    </r>
    <r>
      <rPr>
        <sz val="10"/>
        <color rgb="FF000000"/>
        <rFont val="Arial"/>
      </rPr>
      <t xml:space="preserve"> An Eligible Entity may not use more than two percent of the grant amounts received under the BEAD Program for expenses relating (directly or indirectly) to administration of the grant under Section 60102(d)(2)(B) of the Infrastructure Act.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Please also fill in cell D/E33 with your total allocation minus Initial Planning Funds to determine your percent of expenses relating to the administration of the grant (%).  Please see the BEAD FAQ's, section 7.9-7.17 using the link provided to the right of this text box for additional information.
</t>
    </r>
    <r>
      <rPr>
        <b/>
        <sz val="10"/>
        <color rgb="FFFF0000"/>
        <rFont val="Arial"/>
      </rPr>
      <t xml:space="preserve">7. </t>
    </r>
    <r>
      <rPr>
        <sz val="10"/>
        <color rgb="FFFF0000"/>
        <rFont val="Arial"/>
      </rPr>
      <t xml:space="preserve">The totals of ALL cost categories are rounded to the nearest dollar.
</t>
    </r>
  </si>
  <si>
    <t>Includes expenses relating to the administration of the grant? (Y/N)</t>
  </si>
  <si>
    <t xml:space="preserve"> Expenses ($) relating to the administration of the grant (DIRECT COSTS)</t>
  </si>
  <si>
    <t xml:space="preserve"> Expenses ($) relating to the administration of the grant (INDIRECT COSTS)</t>
  </si>
  <si>
    <t>Total allocation minus Initial Planning Funds</t>
  </si>
  <si>
    <t>Percent of expenses relating to the administration of the grant (%)</t>
  </si>
  <si>
    <t>a. Personnel</t>
  </si>
  <si>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eligible entity.  All personnel costs for subrecipients and contractors must be included under e. Contractual- Subawards. 
</t>
    </r>
    <r>
      <rPr>
        <b/>
        <sz val="10"/>
        <color rgb="FF000000"/>
        <rFont val="Arial"/>
        <family val="2"/>
      </rPr>
      <t>2.</t>
    </r>
    <r>
      <rPr>
        <sz val="10"/>
        <color rgb="FF00000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color rgb="FF000000"/>
        <rFont val="Arial"/>
        <family val="2"/>
      </rPr>
      <t>3.</t>
    </r>
    <r>
      <rPr>
        <sz val="10"/>
        <color rgb="FF000000"/>
        <rFont val="Arial"/>
        <family val="2"/>
      </rPr>
      <t xml:space="preserve"> Personnel cannot exceed 100% of their time on all active projects (including other Federal awards or work unrelated to the BEAD Program).
</t>
    </r>
    <r>
      <rPr>
        <b/>
        <sz val="10"/>
        <color rgb="FF000000"/>
        <rFont val="Arial"/>
        <family val="2"/>
      </rPr>
      <t>4.</t>
    </r>
    <r>
      <rPr>
        <sz val="10"/>
        <color rgb="FF00000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color rgb="FF000000"/>
        <rFont val="Arial"/>
        <family val="2"/>
      </rPr>
      <t>5.</t>
    </r>
    <r>
      <rPr>
        <sz val="10"/>
        <color rgb="FF000000"/>
        <rFont val="Arial"/>
        <family val="2"/>
      </rPr>
      <t xml:space="preserve"> If a position and hours are attributed to multiple employees (e.g. 2 Technicians working 2 months) the number of employees for that position title must be identified in parenthesis after the position title.  See example below.
</t>
    </r>
    <r>
      <rPr>
        <b/>
        <sz val="10"/>
        <color rgb="FF000000"/>
        <rFont val="Arial"/>
        <family val="2"/>
      </rPr>
      <t>6.</t>
    </r>
    <r>
      <rPr>
        <sz val="10"/>
        <color rgb="FF00000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color rgb="FF000000"/>
        <rFont val="Arial"/>
        <family val="2"/>
      </rPr>
      <t>7.</t>
    </r>
    <r>
      <rPr>
        <sz val="10"/>
        <color rgb="FF000000"/>
        <rFont val="Arial"/>
        <family val="2"/>
      </rPr>
      <t xml:space="preserve"> The fringe benefit rates should be applied to all positions, regardless of whether those funds will be supported by Federal Share or Recipient Cost Share.</t>
    </r>
  </si>
  <si>
    <t>Personnel Costs</t>
  </si>
  <si>
    <t>Position Title</t>
  </si>
  <si>
    <t>Key Personnel</t>
  </si>
  <si>
    <t>Level of Effort</t>
  </si>
  <si>
    <t>Unit</t>
  </si>
  <si>
    <t>Unit Cost</t>
  </si>
  <si>
    <t>Subtotal Salary</t>
  </si>
  <si>
    <t>Fringe Benefits</t>
  </si>
  <si>
    <t>Fringe Rate</t>
  </si>
  <si>
    <t xml:space="preserve">Total </t>
  </si>
  <si>
    <t>Justification of Need</t>
  </si>
  <si>
    <r>
      <rPr>
        <b/>
        <sz val="10"/>
        <color rgb="FFFF0000"/>
        <rFont val="Arial"/>
        <family val="2"/>
      </rPr>
      <t>Example:</t>
    </r>
    <r>
      <rPr>
        <sz val="10"/>
        <color rgb="FFFF0000"/>
        <rFont val="Arial"/>
        <family val="2"/>
      </rPr>
      <t xml:space="preserve"> Grant Manager</t>
    </r>
  </si>
  <si>
    <t>Yes</t>
  </si>
  <si>
    <t>Annual</t>
  </si>
  <si>
    <t>The Grant Manager will be responsible for completing BEAD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These costs are expected to be used for the administration of the grant.</t>
  </si>
  <si>
    <r>
      <rPr>
        <b/>
        <sz val="10"/>
        <color rgb="FFFF0000"/>
        <rFont val="Arial"/>
        <family val="2"/>
      </rPr>
      <t>Example:</t>
    </r>
    <r>
      <rPr>
        <sz val="10"/>
        <color rgb="FFFF0000"/>
        <rFont val="Arial"/>
        <family val="2"/>
      </rPr>
      <t xml:space="preserve"> Digital Equity Specialist</t>
    </r>
  </si>
  <si>
    <t>No</t>
  </si>
  <si>
    <t>Hour</t>
  </si>
  <si>
    <t>The Digital Equity Specialist will be responsible for supporting the reviews of applications as part of the BEAD Subgrantee Selection Process. The Digital Equity Specialist is based in the State Broadband Office and their time will be sought in order to provide timely support to ensure that a digital equity perspective is incorporated effectively in the process. The Digital Equity Specialist is expected to be dedicated on a part-time basis totaling 200 hours (approximately 20 hours a week for 10 weeks) throughout the Subgrantee Selection Process.
The hourly rate is inclusive of fringe benefits.</t>
  </si>
  <si>
    <r>
      <rPr>
        <b/>
        <sz val="10"/>
        <color rgb="FFFF0000"/>
        <rFont val="Arial"/>
        <family val="2"/>
      </rPr>
      <t xml:space="preserve">Example: </t>
    </r>
    <r>
      <rPr>
        <sz val="10"/>
        <color rgb="FFFF0000"/>
        <rFont val="Arial"/>
        <family val="2"/>
      </rPr>
      <t>Legal Services</t>
    </r>
  </si>
  <si>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</si>
  <si>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</si>
  <si>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r>
      <rPr>
        <b/>
        <sz val="10"/>
        <color rgb="FFFF0000"/>
        <rFont val="Arial"/>
        <family val="2"/>
      </rPr>
      <t xml:space="preserve">INSTRUCTIONS - PLEASE READ!!!
</t>
    </r>
    <r>
      <rPr>
        <b/>
        <sz val="10"/>
        <color rgb="FF000000"/>
        <rFont val="Arial"/>
        <family val="2"/>
      </rPr>
      <t>1.</t>
    </r>
    <r>
      <rPr>
        <sz val="10"/>
        <color rgb="FF000000"/>
        <rFont val="Arial"/>
        <family val="2"/>
      </rPr>
      <t xml:space="preserve">  Identify International and Domestic Travel as separate items. Examples of Purpose of Travel are subrecipient site visits, DOC meetings, project mgmt. meetings, etc. Examples of Basis for Estimating Costs are past trips, travel quotes, GSA rates, etc.   
</t>
    </r>
    <r>
      <rPr>
        <b/>
        <sz val="10"/>
        <color rgb="FF000000"/>
        <rFont val="Arial"/>
        <family val="2"/>
      </rPr>
      <t>2.</t>
    </r>
    <r>
      <rPr>
        <sz val="10"/>
        <color rgb="FF000000"/>
        <rFont val="Arial"/>
        <family val="2"/>
      </rPr>
      <t xml:space="preserve">  All listed travel must be necessary for performance of the project.                                                                                                                                                                                                                                                                 
</t>
    </r>
    <r>
      <rPr>
        <b/>
        <sz val="10"/>
        <color rgb="FF000000"/>
        <rFont val="Arial"/>
        <family val="2"/>
      </rPr>
      <t>3.</t>
    </r>
    <r>
      <rPr>
        <sz val="10"/>
        <color rgb="FF000000"/>
        <rFont val="Arial"/>
        <family val="2"/>
      </rPr>
      <t xml:space="preserve"> Only travel that is directly associated with this award should be included as a direct travel cost to the award.                                                                                                                                                                                                                                                                                                                                                                                </t>
    </r>
    <r>
      <rPr>
        <b/>
        <sz val="10"/>
        <color rgb="FF000000"/>
        <rFont val="Arial"/>
        <family val="2"/>
      </rPr>
      <t>4.</t>
    </r>
    <r>
      <rPr>
        <sz val="10"/>
        <color rgb="FF000000"/>
        <rFont val="Arial"/>
        <family val="2"/>
      </rPr>
      <t xml:space="preserve"> Federal travel regulations are contained within the applicable cost principles for all entity types.                                                                                                                                                                                                                                                                                             </t>
    </r>
    <r>
      <rPr>
        <b/>
        <sz val="10"/>
        <color rgb="FF000000"/>
        <rFont val="Arial"/>
        <family val="2"/>
      </rPr>
      <t>5.</t>
    </r>
    <r>
      <rPr>
        <sz val="10"/>
        <color rgb="FF00000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color rgb="FF000000"/>
        <rFont val="Arial"/>
        <family val="2"/>
      </rPr>
      <t xml:space="preserve">6. </t>
    </r>
    <r>
      <rPr>
        <sz val="10"/>
        <color rgb="FF000000"/>
        <rFont val="Arial"/>
        <family val="2"/>
      </rPr>
      <t xml:space="preserve">Columns B-J are per trip.                                                                                                                                                                                                                                                                                                                                                                                                                                                                                                     </t>
    </r>
    <r>
      <rPr>
        <b/>
        <sz val="10"/>
        <color rgb="FF000000"/>
        <rFont val="Arial"/>
        <family val="2"/>
      </rPr>
      <t>7.</t>
    </r>
    <r>
      <rPr>
        <sz val="10"/>
        <color rgb="FF000000"/>
        <rFont val="Arial"/>
        <family val="2"/>
      </rPr>
      <t xml:space="preserve"> The number of days is inclusive of day of departure and day of return.
</t>
    </r>
    <r>
      <rPr>
        <b/>
        <sz val="10"/>
        <color rgb="FF000000"/>
        <rFont val="Arial"/>
        <family val="2"/>
      </rPr>
      <t>8.</t>
    </r>
    <r>
      <rPr>
        <sz val="10"/>
        <color rgb="FF000000"/>
        <rFont val="Arial"/>
        <family val="2"/>
      </rPr>
      <t xml:space="preserve"> 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t>
    </r>
  </si>
  <si>
    <t>Purpose of Travel/Justification of Need</t>
  </si>
  <si>
    <t>Type</t>
  </si>
  <si>
    <t>No. of Days</t>
  </si>
  <si>
    <t>No. of Travelers</t>
  </si>
  <si>
    <t>Lodging per Traveler/per night</t>
  </si>
  <si>
    <t>Flight per Traveler</t>
  </si>
  <si>
    <t>Vehicle per Traveler</t>
  </si>
  <si>
    <t>Per Diem Per Traveler</t>
  </si>
  <si>
    <t>Mileage</t>
  </si>
  <si>
    <t>Miscellaneous</t>
  </si>
  <si>
    <t>Cost per Trip</t>
  </si>
  <si>
    <t>Basis for Estimating Costs</t>
  </si>
  <si>
    <r>
      <t xml:space="preserve">Example: </t>
    </r>
    <r>
      <rPr>
        <sz val="10"/>
        <color rgb="FFFF0000"/>
        <rFont val="Arial"/>
        <family val="2"/>
      </rPr>
      <t>SBLN #1: 
Funds are requested to attend the State Broadband Leaders Network (SBLN) expected to be held for four days total (including travel) in Washington, DC. The purpose of this travel is to participate in SBLN as the BEAD representative and to share priorities and best practices and discuss emerging telecommunications policy issues.
Miscellaneous costs include taxi/ride-share of $35 per person per day of travel. 
These costs are expected to be used for the administration of the grant.</t>
    </r>
    <r>
      <rPr>
        <sz val="10"/>
        <color indexed="10"/>
        <rFont val="Arial"/>
        <family val="2"/>
      </rPr>
      <t xml:space="preserve">
</t>
    </r>
  </si>
  <si>
    <t>Domestic</t>
  </si>
  <si>
    <t>Current GSA rates</t>
  </si>
  <si>
    <r>
      <t xml:space="preserve">Example: </t>
    </r>
    <r>
      <rPr>
        <sz val="10"/>
        <color rgb="FFFF0000"/>
        <rFont val="Arial"/>
        <family val="2"/>
      </rPr>
      <t>Local Coordination #1: Challenge Process
Funds are requested for State Broadband Office staff to travel to local coordination events across the state regarding the Challenge Process.
Requesting mileage estimated at 250 miles at $.585 per mile.</t>
    </r>
  </si>
  <si>
    <t>TOTAL TRAVEL</t>
  </si>
  <si>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</si>
  <si>
    <t>Equipment Item</t>
  </si>
  <si>
    <t>Qty</t>
  </si>
  <si>
    <t xml:space="preserve">Unit Cost         </t>
  </si>
  <si>
    <t xml:space="preserve">Total Cost             </t>
  </si>
  <si>
    <t>Basis of Cost</t>
  </si>
  <si>
    <t>Justification of need</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</si>
  <si>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</si>
  <si>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</si>
  <si>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</si>
  <si>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</si>
  <si>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  
</t>
    </r>
  </si>
  <si>
    <t>General Category of Supplies</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</si>
  <si>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</si>
  <si>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</si>
  <si>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State Broadband Office staff (e.g., Grant Manager) to carry out their work on the BEAD Program.
These costs are expected to be used for the administration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</si>
  <si>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</si>
  <si>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</si>
  <si>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BEAD Program (i.e., reporting requirements) during the period leading up to the submission of the Final Proposal and throughout the period of performance. 
These costs are expected to be used for the administration of the grant.</t>
  </si>
  <si>
    <t>Budget Period 1 Total</t>
  </si>
  <si>
    <t>Budget Period 2</t>
  </si>
  <si>
    <t>Budget Period 2 Total</t>
  </si>
  <si>
    <t>Budget Period 3</t>
  </si>
  <si>
    <t>Budget Period 3 Total</t>
  </si>
  <si>
    <t>TOTAL SUPPLIES</t>
  </si>
  <si>
    <r>
      <rPr>
        <b/>
        <sz val="10"/>
        <color rgb="FFFF0000"/>
        <rFont val="Arial"/>
      </rPr>
      <t xml:space="preserve">INSTRUCTIONS - PLEASE READ!!!
</t>
    </r>
    <r>
      <rPr>
        <b/>
        <sz val="10"/>
        <color rgb="FF000000"/>
        <rFont val="Arial"/>
      </rPr>
      <t>1.</t>
    </r>
    <r>
      <rPr>
        <sz val="10"/>
        <color rgb="FF000000"/>
        <rFont val="Arial"/>
      </rPr>
      <t xml:space="preserve"> The eligible entity must provide all costs related to subrecipients and contractors in the applicable boxes below.
</t>
    </r>
    <r>
      <rPr>
        <b/>
        <sz val="10"/>
        <color rgb="FF000000"/>
        <rFont val="Arial"/>
        <family val="2"/>
      </rPr>
      <t xml:space="preserve">2. Broadband Deployment Activities: </t>
    </r>
    <r>
      <rPr>
        <sz val="10"/>
        <color rgb="FF000000"/>
        <rFont val="Arial"/>
        <family val="2"/>
      </rPr>
      <t xml:space="preserve">Eligible entities </t>
    </r>
    <r>
      <rPr>
        <b/>
        <u/>
        <sz val="10"/>
        <color rgb="FF000000"/>
        <rFont val="Arial"/>
        <family val="2"/>
      </rPr>
      <t>must</t>
    </r>
    <r>
      <rPr>
        <sz val="10"/>
        <color rgb="FF000000"/>
        <rFont val="Arial"/>
        <family val="2"/>
      </rPr>
      <t xml:space="preserve"> issue subawards</t>
    </r>
    <r>
      <rPr>
        <sz val="10"/>
        <color rgb="FF000000"/>
        <rFont val="Arial"/>
      </rPr>
      <t xml:space="preserve"> in connection with deployment activities.  The eligible entity may not undertake construction activities themselves, nor may they issue contracts for these activities.
</t>
    </r>
    <r>
      <rPr>
        <b/>
        <sz val="10"/>
        <color rgb="FF000000"/>
        <rFont val="Arial"/>
        <family val="2"/>
      </rPr>
      <t xml:space="preserve">3. Non-Deployment Activities: </t>
    </r>
    <r>
      <rPr>
        <sz val="10"/>
        <color rgb="FF000000"/>
        <rFont val="Arial"/>
        <family val="2"/>
      </rPr>
      <t xml:space="preserve">May issue either subawards or contracts in connection with non-deployment activities, or may elect to undertake those activities directly.  </t>
    </r>
    <r>
      <rPr>
        <b/>
        <sz val="10"/>
        <color rgb="FF000000"/>
        <rFont val="Arial"/>
        <family val="2"/>
      </rPr>
      <t>Please note:</t>
    </r>
    <r>
      <rPr>
        <sz val="10"/>
        <color rgb="FF000000"/>
        <rFont val="Arial"/>
      </rPr>
      <t xml:space="preserve"> if an eligible entity elects to undertake construction directly for non-deployment activities, those costs must be included in tab f. construction.
</t>
    </r>
    <r>
      <rPr>
        <b/>
        <sz val="10"/>
        <color rgb="FF000000"/>
        <rFont val="Arial"/>
        <family val="2"/>
      </rPr>
      <t>4</t>
    </r>
    <r>
      <rPr>
        <b/>
        <sz val="10"/>
        <color rgb="FF000000"/>
        <rFont val="Arial"/>
      </rPr>
      <t>.</t>
    </r>
    <r>
      <rPr>
        <sz val="10"/>
        <color rgb="FF000000"/>
        <rFont val="Arial"/>
      </rPr>
      <t xml:space="preserve"> </t>
    </r>
    <r>
      <rPr>
        <b/>
        <sz val="10"/>
        <color rgb="FF000000"/>
        <rFont val="Arial"/>
      </rPr>
      <t xml:space="preserve">Subrecipients (sub-awardees): </t>
    </r>
    <r>
      <rPr>
        <sz val="10"/>
        <color rgb="FF000000"/>
        <rFont val="Arial"/>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rPr>
      <t xml:space="preserve">Important reminder: </t>
    </r>
    <r>
      <rPr>
        <sz val="10"/>
        <color rgb="FF000000"/>
        <rFont val="Arial"/>
      </rPr>
      <t xml:space="preserve">An Eligible Entity may not undertake broadband deployment construction activities itself.  It must engage in a competitive subgrant process for these activities, so any such activities must be classified under this tab.
</t>
    </r>
    <r>
      <rPr>
        <b/>
        <sz val="10"/>
        <color rgb="FF000000"/>
        <rFont val="Arial"/>
      </rPr>
      <t>5.</t>
    </r>
    <r>
      <rPr>
        <sz val="10"/>
        <color rgb="FF000000"/>
        <rFont val="Arial"/>
      </rPr>
      <t xml:space="preserve"> </t>
    </r>
    <r>
      <rPr>
        <b/>
        <sz val="10"/>
        <color rgb="FF000000"/>
        <rFont val="Arial"/>
      </rPr>
      <t xml:space="preserve">Contractors: </t>
    </r>
    <r>
      <rPr>
        <sz val="10"/>
        <color rgb="FF000000"/>
        <rFont val="Arial"/>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color rgb="FF000000"/>
        <rFont val="Arial"/>
      </rPr>
      <t>6.</t>
    </r>
    <r>
      <rPr>
        <sz val="10"/>
        <color rgb="FF000000"/>
        <rFont val="Arial"/>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rPr>
      <t xml:space="preserve">7. Justification of Need: </t>
    </r>
    <r>
      <rPr>
        <sz val="10"/>
        <color rgb="FF000000"/>
        <rFont val="Arial"/>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rPr>
      <t>8. Construction contracts/subawards</t>
    </r>
    <r>
      <rPr>
        <sz val="10"/>
        <color rgb="FF000000"/>
        <rFont val="Arial"/>
      </rPr>
      <t xml:space="preserve"> - In the basis of cost and breakdown, provide information such as engineering estimates, fees, permits, prior construction, etc., and briefly justify its need as it applies to the project.
</t>
    </r>
    <r>
      <rPr>
        <b/>
        <sz val="10"/>
        <color rgb="FF000000"/>
        <rFont val="Arial"/>
      </rPr>
      <t>9.</t>
    </r>
    <r>
      <rPr>
        <sz val="10"/>
        <color rgb="FFFF0000"/>
        <rFont val="Arial"/>
      </rPr>
      <t xml:space="preserve"> </t>
    </r>
    <r>
      <rPr>
        <b/>
        <sz val="10"/>
        <color rgb="FF000000"/>
        <rFont val="Arial"/>
      </rPr>
      <t>Subrecipient Cost Share/Matching:</t>
    </r>
    <r>
      <rPr>
        <sz val="10"/>
        <color rgb="FFFF0000"/>
        <rFont val="Arial"/>
      </rPr>
      <t xml:space="preserve"> </t>
    </r>
    <r>
      <rPr>
        <sz val="10"/>
        <color rgb="FF000000"/>
        <rFont val="Arial"/>
      </rPr>
      <t xml:space="preserve">Please provide any cost share/matching that is being provided by a subrecipient. Contractors may not provide cost share.  Any partial donation of goods or services by a contractor is considered a discount and is not allowable.  A subrecipient who elects to employ the 10% de minimis Indirect Cost rate cannot claim the resulting indirect costs as a Cost Share contribution.     </t>
    </r>
  </si>
  <si>
    <t>Subrecipient
Name/Organization</t>
  </si>
  <si>
    <t>Basis of Cost and Breakdown</t>
  </si>
  <si>
    <t>Subrecipient Costs</t>
  </si>
  <si>
    <t>Subrecipient Cost Share/Matching</t>
  </si>
  <si>
    <t>Is Cost Share/Matching being provided?</t>
  </si>
  <si>
    <t>Value ($)</t>
  </si>
  <si>
    <t xml:space="preserve">Type (Cash or In Kind) </t>
  </si>
  <si>
    <t>Source</t>
  </si>
  <si>
    <t>If Federal source, which Program?</t>
  </si>
  <si>
    <t>To be determined</t>
  </si>
  <si>
    <t>The State Broadband Office has determined that the estimated cost of deployment projects to cover all areas that consist of at least 80 percent unserved locations and are in a location in which the percentage of individuals with a household income at or below 150 percent of the poverty line, applicable to a family of the size involved, that is higher than the national percentage of such individuals is approximately $25,000,000. Accordingly, to initiate deployment activities in these areas as soon as possible, the State Broadband Office requests that the Assistant Secretary make approximately 23.5% of the total allocation ($120,000,000) to be available at the Initial Proposal stage of the BEAD Program. A subrecipient(s) to be determined will carry out eligible last-mile broadband deployment projects identified in the BEAD NOFO, Section IV.B.5.b. The subrecipient(s) will carry out these activities following the completion of the Challenge Process and Subgrantee Selection process, outlined in the Initial Proposal.</t>
  </si>
  <si>
    <t xml:space="preserve">While the breakdown of costs will be determined based on the subgrant proposals, the total costs requested at this time are the $25,000,000 identified for deployment projects eligible using Initial Proposal funds as identified in the BEAD NOFO, Section IV.B.5.b (which were identified using NTIA tools and based on studies conducted as part of the preparation of the 5-Year Action Plan). The State Broadband Office understands that relevant Specific Award Conditions (SACs) will be placed on these funds until conditions (e.g., completion of Subgrantee Selection Process) are lifted. The cost share/matching is expected to be at least 25% of the total subrecipient costs for deployment projects. The total, type, and source will be determined during the Subgrantee Selection Process but will be in line with the expectations identified in the BEAD NOFO. </t>
  </si>
  <si>
    <t>TBD</t>
  </si>
  <si>
    <t>The State Broadband Office certifies that it has a plan to meet the unserved and underserved location broadband deployment commitments, which is outlined in the Initial Proposal. It can do so for less than its total BEAD allocation and will thus have BEAD funds leftover to use for non-deployment purposes.  A subrecipient(s) to be determined will carry out eligible non-deployment uses, identified in the BEAD NOFO, Section IV.B.8--specifically to conduct a broadband adoption program to provide affordable internet-capable devices to 1,000 participants. The subrecipient(s) will carry out these activities following the Challenge Process and Subgrantee Selection process, which are outlined in the Initial Proposal.</t>
  </si>
  <si>
    <t>Based on a planning study completed on April 15, 2023, by ABC Corporation, and as outlined in the Initial Proposal, the cost of conducting the program is based on the cost of internet-capable devices (inclusive of software and accessories, according to an online search) and associated programmatic implementation costs (e.g., communications and marketing, distributions, etc.).</t>
  </si>
  <si>
    <t>SUBTOTAL SUBRECIPIENTS</t>
  </si>
  <si>
    <t>Contractor
Name/Organization</t>
  </si>
  <si>
    <t>Contractor Costs</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</si>
  <si>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</si>
  <si>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</si>
  <si>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</si>
  <si>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</si>
  <si>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CONTRACTUAL/SUBAWARDS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</si>
  <si>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 xml:space="preserve">Important reminder: </t>
    </r>
    <r>
      <rPr>
        <sz val="1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rFont val="Arial"/>
        <family val="2"/>
      </rPr>
      <t>3.</t>
    </r>
    <r>
      <rPr>
        <sz val="10"/>
        <rFont val="Arial"/>
        <family val="2"/>
      </rPr>
      <t xml:space="preserve"> List all proposed non-deployment construction being proposed to be undertaken directly by the eligible entity below, providing a basis of cost such as engineering estimates, prior construction, etc., and briefly justify its need as it applies to the project.</t>
    </r>
  </si>
  <si>
    <t>General Description</t>
  </si>
  <si>
    <t xml:space="preserve">Cost             </t>
  </si>
  <si>
    <t>TOTAL CONSTRUCTION</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</si>
  <si>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b/>
        <sz val="10"/>
        <rFont val="Arial"/>
        <family val="2"/>
      </rPr>
      <t xml:space="preserve">3. </t>
    </r>
    <r>
      <rPr>
        <sz val="10"/>
        <rFont val="Arial"/>
        <family val="2"/>
      </rPr>
      <t>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t>
    </r>
    <r>
      <rPr>
        <b/>
        <sz val="10"/>
        <rFont val="Arial"/>
        <family val="2"/>
      </rPr>
      <t xml:space="preserve">
</t>
    </r>
  </si>
  <si>
    <t xml:space="preserve"> Cost             </t>
  </si>
  <si>
    <r>
      <t xml:space="preserve">Example: </t>
    </r>
    <r>
      <rPr>
        <sz val="10"/>
        <color indexed="10"/>
        <rFont val="Arial"/>
        <family val="2"/>
      </rPr>
      <t>5 Challenge Process Local Coordination Events related to the Challenge Process</t>
    </r>
  </si>
  <si>
    <t>Each event is estimated at a total of $5,000 (Venue - $1,000; $1000 informational booklets for 100 participatnts at $10 per participant; $1,000 in staff time at $10 hours at $100 per hour).</t>
  </si>
  <si>
    <t xml:space="preserve">Event costs for purpose of increasing awareness of the Challenge Process--in line with the proposed Challenge Process in the Initial Proposal--in order to increase participation in the Challenge Process and to ensure public buy-in for the activities funded by the BEAD Program. </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</si>
  <si>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</si>
  <si>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BEAD Program (i.e., Grant Manager, State Broadband Office Director, and Procurement Specialist). The training will cover project management areas necessary for the successful implementation and oversight of the BEAD Program. 
These costs are expected to be used for the administration of the grant.</t>
  </si>
  <si>
    <t>TOTAL OTHER DIRECT COSTS</t>
  </si>
  <si>
    <t>h.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</si>
  <si>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10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</si>
  <si>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</si>
  <si>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</si>
  <si>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</si>
  <si>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</si>
  <si>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</si>
  <si>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</si>
  <si>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</si>
  <si>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</si>
  <si>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The Eligible Entity does not have a Federally approved indirect costs rate and elects to charge a de minimis rate of 10 percent of modified total direct costs (MTDC).
Indirect Cost Base of the MTDC is based on the following Tabs: Personnel ($552,000); Travel ($12,190); Supplies ($8,900); Contractual-Subawards (2 Subawards totaling $50,000 and $500,000 contracts)</t>
  </si>
  <si>
    <t>01/01/2020 - 12/31/2023</t>
  </si>
  <si>
    <t>Cost base is based on negotiated rate agreement and includes Labor, Fringe, Travel, and Other.</t>
  </si>
  <si>
    <t>TOTAL INDIRECT COSTS</t>
  </si>
  <si>
    <t>i. Cost Sharing/Matching</t>
  </si>
  <si>
    <r>
      <rPr>
        <b/>
        <sz val="10"/>
        <color rgb="FFFF0000"/>
        <rFont val="Arial"/>
      </rPr>
      <t xml:space="preserve">INSTRUCTIONS - PLEASE READ!!!
</t>
    </r>
    <r>
      <rPr>
        <b/>
        <sz val="10"/>
        <color rgb="FF000000"/>
        <rFont val="Arial"/>
      </rPr>
      <t>1.</t>
    </r>
    <r>
      <rPr>
        <sz val="10"/>
        <color rgb="FF000000"/>
        <rFont val="Arial"/>
      </rPr>
      <t xml:space="preserve"> A detailed presentation of the cash or cash value of all cost share/matching proposed by the Eligible Entity must be provided in the table below. Identify the source organization &amp; amount of each cost share item proposed in the award. </t>
    </r>
    <r>
      <rPr>
        <u/>
        <sz val="10"/>
        <color rgb="FF000000"/>
        <rFont val="Arial"/>
      </rPr>
      <t xml:space="preserve">Any cost share/matching provided by a subrecipient should be entered in tab e. Contractual-Subawards.
</t>
    </r>
    <r>
      <rPr>
        <b/>
        <sz val="10"/>
        <color rgb="FF000000"/>
        <rFont val="Arial"/>
      </rPr>
      <t xml:space="preserve">2. </t>
    </r>
    <r>
      <rPr>
        <b/>
        <u/>
        <sz val="10"/>
        <color rgb="FF000000"/>
        <rFont val="Arial"/>
      </rPr>
      <t>Cash</t>
    </r>
    <r>
      <rPr>
        <b/>
        <sz val="10"/>
        <color rgb="FF000000"/>
        <rFont val="Arial"/>
      </rPr>
      <t xml:space="preserve"> </t>
    </r>
    <r>
      <rPr>
        <sz val="10"/>
        <color rgb="FF000000"/>
        <rFont val="Arial"/>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color rgb="FF000000"/>
        <rFont val="Arial"/>
      </rPr>
      <t>3.</t>
    </r>
    <r>
      <rPr>
        <sz val="10"/>
        <color rgb="FF000000"/>
        <rFont val="Arial"/>
      </rPr>
      <t xml:space="preserve"> </t>
    </r>
    <r>
      <rPr>
        <b/>
        <u/>
        <sz val="10"/>
        <color rgb="FF000000"/>
        <rFont val="Arial"/>
      </rPr>
      <t>In Kind</t>
    </r>
    <r>
      <rPr>
        <b/>
        <sz val="10"/>
        <color rgb="FF000000"/>
        <rFont val="Arial"/>
      </rPr>
      <t xml:space="preserve"> </t>
    </r>
    <r>
      <rPr>
        <sz val="10"/>
        <color rgb="FF000000"/>
        <rFont val="Arial"/>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color rgb="FF000000"/>
        <rFont val="Arial"/>
      </rPr>
      <t>4.</t>
    </r>
    <r>
      <rPr>
        <sz val="10"/>
        <color rgb="FF000000"/>
        <rFont val="Arial"/>
      </rPr>
      <t xml:space="preserve"> Please identify the Federal statute that is providing the funds to be used to meet match requirements.
</t>
    </r>
    <r>
      <rPr>
        <b/>
        <sz val="10"/>
        <color rgb="FF000000"/>
        <rFont val="Arial"/>
      </rPr>
      <t>5.</t>
    </r>
    <r>
      <rPr>
        <sz val="10"/>
        <color rgb="FF000000"/>
        <rFont val="Arial"/>
      </rPr>
      <t xml:space="preserve"> All matching must be necessary to the performance of the project. If questions exist, consult your NTIA contact before filling out In Kind cost share in this section. 
</t>
    </r>
    <r>
      <rPr>
        <b/>
        <sz val="10"/>
        <color rgb="FF000000"/>
        <rFont val="Arial"/>
      </rPr>
      <t xml:space="preserve">6. </t>
    </r>
    <r>
      <rPr>
        <sz val="10"/>
        <color rgb="FF000000"/>
        <rFont val="Arial"/>
      </rPr>
      <t xml:space="preserve">Contractors may not provide cost share.  Any partial donation of goods or services is considered a discount and is not allowable.  
</t>
    </r>
    <r>
      <rPr>
        <b/>
        <sz val="10"/>
        <color rgb="FF000000"/>
        <rFont val="Arial"/>
      </rPr>
      <t>7.</t>
    </r>
    <r>
      <rPr>
        <sz val="10"/>
        <color rgb="FF000000"/>
        <rFont val="Arial"/>
      </rPr>
      <t xml:space="preserve"> Fee or profit, including foregone fee or profit, </t>
    </r>
    <r>
      <rPr>
        <b/>
        <sz val="10"/>
        <color rgb="FF000000"/>
        <rFont val="Arial"/>
      </rPr>
      <t>are not allowable</t>
    </r>
    <r>
      <rPr>
        <sz val="10"/>
        <color rgb="FF000000"/>
        <rFont val="Arial"/>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color rgb="FF000000"/>
        <rFont val="Arial"/>
      </rPr>
      <t xml:space="preserve">8. </t>
    </r>
    <r>
      <rPr>
        <sz val="10"/>
        <color rgb="FF000000"/>
        <rFont val="Arial"/>
      </rPr>
      <t xml:space="preserve">A Recipient who elects to employ the 10% de minimis Indirect Cost rate </t>
    </r>
    <r>
      <rPr>
        <b/>
        <sz val="10"/>
        <color rgb="FF000000"/>
        <rFont val="Arial"/>
      </rPr>
      <t>cannot claim the resulting indirect costs as a Cost Share contribution.</t>
    </r>
    <r>
      <rPr>
        <sz val="10"/>
        <color rgb="FF000000"/>
        <rFont val="Arial"/>
      </rPr>
      <t xml:space="preserve">                                                                                      </t>
    </r>
    <r>
      <rPr>
        <b/>
        <sz val="10"/>
        <color rgb="FF000000"/>
        <rFont val="Arial"/>
      </rPr>
      <t>9.</t>
    </r>
    <r>
      <rPr>
        <sz val="10"/>
        <color rgb="FF000000"/>
        <rFont val="Arial"/>
      </rPr>
      <t xml:space="preserve"> A Recipient</t>
    </r>
    <r>
      <rPr>
        <b/>
        <sz val="10"/>
        <color rgb="FF000000"/>
        <rFont val="Arial"/>
      </rPr>
      <t xml:space="preserve"> cannot claim "unrecovered indirect costs"</t>
    </r>
    <r>
      <rPr>
        <sz val="10"/>
        <color rgb="FF000000"/>
        <rFont val="Arial"/>
      </rPr>
      <t xml:space="preserve"> as a Cost Share contribution,</t>
    </r>
    <r>
      <rPr>
        <b/>
        <sz val="10"/>
        <color rgb="FF000000"/>
        <rFont val="Arial"/>
      </rPr>
      <t xml:space="preserve"> without prior approval.        </t>
    </r>
    <r>
      <rPr>
        <sz val="10"/>
        <color rgb="FF000000"/>
        <rFont val="Arial"/>
      </rPr>
      <t xml:space="preserve">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</si>
  <si>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</si>
  <si>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</si>
  <si>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</si>
  <si>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</si>
  <si>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</si>
  <si>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</si>
  <si>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Cash</t>
  </si>
  <si>
    <t>Federal</t>
  </si>
  <si>
    <t>American Rescue Plan Act (ARPA)</t>
  </si>
  <si>
    <t>State</t>
  </si>
  <si>
    <t>Local</t>
  </si>
  <si>
    <t>Other</t>
  </si>
  <si>
    <r>
      <t>SUBTOTAL</t>
    </r>
    <r>
      <rPr>
        <b/>
        <sz val="10"/>
        <color rgb="FFFF0000"/>
        <rFont val="Arial"/>
        <family val="2"/>
      </rPr>
      <t xml:space="preserve"> RECIPIENT</t>
    </r>
    <r>
      <rPr>
        <b/>
        <sz val="10"/>
        <rFont val="Arial"/>
        <family val="2"/>
      </rPr>
      <t xml:space="preserve"> COST SHARE/MATCHING </t>
    </r>
  </si>
  <si>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</si>
  <si>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</si>
  <si>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</si>
  <si>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</si>
  <si>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or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Please complete the questions below using the dropdown menu.
                                                                                                                                                                                       </t>
    </r>
  </si>
  <si>
    <t>Question</t>
  </si>
  <si>
    <t>Response</t>
  </si>
  <si>
    <t>1. Does the recipient anticipate earning Program Income as a result of this grant program? If the answer is yes, please answer question 2.</t>
  </si>
  <si>
    <t>2. How does the recipient elect to use any earned Program Income? Please refer to 2 CFR 200.307 for the definition of each approach.</t>
  </si>
  <si>
    <t>Personnel</t>
  </si>
  <si>
    <t>Deduction</t>
  </si>
  <si>
    <t>Month</t>
  </si>
  <si>
    <t>In Kind</t>
  </si>
  <si>
    <t>International</t>
  </si>
  <si>
    <t>Travel</t>
  </si>
  <si>
    <t>Addition</t>
  </si>
  <si>
    <t>Non-Federal</t>
  </si>
  <si>
    <t>CARES Act</t>
  </si>
  <si>
    <t>Equipment</t>
  </si>
  <si>
    <t>Cost Sharing or Matching</t>
  </si>
  <si>
    <t>Combination of both Cash &amp; In Kind (explanation is provided under Additional Explanation)</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</si>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</sst>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5"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b/>
      <sz val="10"/>
      <color rgb="FFFF0000"/>
      <name val="Arial"/>
    </font>
    <font>
      <b/>
      <sz val="10"/>
      <color rgb="FF000000"/>
      <name val="Arial"/>
    </font>
    <font>
      <sz val="10"/>
      <color rgb="FF000000"/>
      <name val="Arial"/>
    </font>
    <font>
      <u/>
      <sz val="10"/>
      <color rgb="FF000000"/>
      <name val="Arial"/>
    </font>
    <font>
      <b/>
      <u/>
      <sz val="10"/>
      <color rgb="FF000000"/>
      <name val="Arial"/>
    </font>
    <font>
      <sz val="10"/>
      <color indexed="10"/>
      <name val="Arial"/>
    </font>
    <font>
      <sz val="10"/>
      <color rgb="FFFF0000"/>
      <name val="Arial"/>
    </font>
    <font>
      <b/>
      <u/>
      <sz val="10"/>
      <color rgb="FF000000"/>
      <name val="Arial"/>
      <family val="2"/>
    </font>
    <font>
      <sz val="11"/>
      <color rgb="FF000000"/>
      <name val="Arial"/>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10"/>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10"/>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10"/>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indexed="64"/>
      </right>
      <top/>
      <bottom style="medium">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auto="1"/>
      </right>
      <top style="thin">
        <color indexed="64"/>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thin">
        <color indexed="64"/>
      </left>
      <right/>
      <top style="thin">
        <color indexed="64"/>
      </top>
      <bottom style="medium">
        <color indexed="64"/>
      </bottom>
      <diagonal/>
    </border>
    <border>
      <left style="medium">
        <color auto="1"/>
      </left>
      <right/>
      <top style="thin">
        <color auto="1"/>
      </top>
      <bottom style="medium">
        <color rgb="FFFF0000"/>
      </bottom>
      <diagonal/>
    </border>
    <border>
      <left style="thin">
        <color indexed="64"/>
      </left>
      <right/>
      <top style="thin">
        <color indexed="64"/>
      </top>
      <bottom style="medium">
        <color rgb="FFFF0000"/>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FF0000"/>
      </top>
      <bottom style="thin">
        <color indexed="64"/>
      </bottom>
      <diagonal/>
    </border>
    <border>
      <left style="medium">
        <color auto="1"/>
      </left>
      <right style="medium">
        <color indexed="64"/>
      </right>
      <top/>
      <bottom style="medium">
        <color rgb="FFFF0000"/>
      </bottom>
      <diagonal/>
    </border>
    <border>
      <left/>
      <right/>
      <top/>
      <bottom style="medium">
        <color auto="1"/>
      </bottom>
      <diagonal/>
    </border>
    <border>
      <left style="medium">
        <color auto="1"/>
      </left>
      <right style="medium">
        <color indexed="64"/>
      </right>
      <top style="thin">
        <color auto="1"/>
      </top>
      <bottom style="medium">
        <color rgb="FFFF0000"/>
      </bottom>
      <diagonal/>
    </border>
    <border>
      <left style="thin">
        <color indexed="64"/>
      </left>
      <right style="thin">
        <color indexed="64"/>
      </right>
      <top style="thin">
        <color theme="0"/>
      </top>
      <bottom style="thin">
        <color indexed="64"/>
      </bottom>
      <diagonal/>
    </border>
    <border>
      <left style="thin">
        <color theme="0"/>
      </left>
      <right style="medium">
        <color indexed="64"/>
      </right>
      <top style="thin">
        <color theme="0"/>
      </top>
      <bottom style="thin">
        <color indexed="64"/>
      </bottom>
      <diagonal/>
    </border>
    <border>
      <left/>
      <right/>
      <top style="medium">
        <color auto="1"/>
      </top>
      <bottom style="medium">
        <color indexed="64"/>
      </bottom>
      <diagonal/>
    </border>
    <border>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10"/>
      </bottom>
      <diagonal/>
    </border>
    <border>
      <left style="medium">
        <color indexed="64"/>
      </left>
      <right/>
      <top style="medium">
        <color indexed="64"/>
      </top>
      <bottom/>
      <diagonal/>
    </border>
    <border>
      <left style="thin">
        <color indexed="64"/>
      </left>
      <right style="thin">
        <color indexed="64"/>
      </right>
      <top style="medium">
        <color auto="1"/>
      </top>
      <bottom style="thin">
        <color auto="1"/>
      </bottom>
      <diagonal/>
    </border>
    <border>
      <left style="thin">
        <color indexed="64"/>
      </left>
      <right style="medium">
        <color auto="1"/>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auto="1"/>
      </top>
      <bottom style="thin">
        <color auto="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10"/>
      </top>
      <bottom style="thin">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style="medium">
        <color auto="1"/>
      </right>
      <top style="medium">
        <color indexed="64"/>
      </top>
      <bottom style="thin">
        <color indexed="64"/>
      </bottom>
      <diagonal/>
    </border>
    <border>
      <left/>
      <right style="thin">
        <color indexed="64"/>
      </right>
      <top style="medium">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10"/>
      </bottom>
      <diagonal/>
    </border>
    <border>
      <left style="thin">
        <color indexed="64"/>
      </left>
      <right style="thin">
        <color indexed="64"/>
      </right>
      <top style="medium">
        <color indexed="64"/>
      </top>
      <bottom style="medium">
        <color indexed="10"/>
      </bottom>
      <diagonal/>
    </border>
    <border>
      <left style="thin">
        <color indexed="64"/>
      </left>
      <right style="medium">
        <color indexed="64"/>
      </right>
      <top style="medium">
        <color indexed="64"/>
      </top>
      <bottom style="medium">
        <color indexed="10"/>
      </bottom>
      <diagonal/>
    </border>
    <border>
      <left style="thin">
        <color indexed="64"/>
      </left>
      <right style="thin">
        <color indexed="64"/>
      </right>
      <top style="medium">
        <color indexed="1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44" fontId="2" fillId="0" borderId="0" applyFont="0" applyFill="0" applyBorder="0" applyAlignment="0" applyProtection="0"/>
    <xf numFmtId="0" fontId="6" fillId="0" borderId="0"/>
    <xf numFmtId="0" fontId="19"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 fillId="0" borderId="0"/>
  </cellStyleXfs>
  <cellXfs count="653">
    <xf numFmtId="0" fontId="0" fillId="0" borderId="0" xfId="0"/>
    <xf numFmtId="0" fontId="10" fillId="0" borderId="0" xfId="0" applyFont="1" applyAlignment="1">
      <alignment vertical="center" wrapText="1"/>
    </xf>
    <xf numFmtId="0" fontId="6"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8" fillId="0" borderId="0" xfId="0" applyFont="1" applyAlignment="1">
      <alignmen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Alignment="1">
      <alignment vertical="center" wrapText="1"/>
    </xf>
    <xf numFmtId="0" fontId="2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vertical="top" wrapText="1"/>
      <protection locked="0"/>
    </xf>
    <xf numFmtId="0" fontId="4" fillId="4" borderId="6" xfId="0" applyFont="1" applyFill="1" applyBorder="1" applyAlignment="1" applyProtection="1">
      <alignment horizontal="left" vertical="top" wrapText="1"/>
      <protection locked="0"/>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vertical="top" wrapText="1"/>
      <protection locked="0"/>
    </xf>
    <xf numFmtId="1" fontId="6" fillId="0" borderId="0" xfId="0" applyNumberFormat="1"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5" fillId="0" borderId="0" xfId="0" applyFont="1" applyAlignment="1" applyProtection="1">
      <alignment horizontal="right" wrapText="1"/>
      <protection locked="0"/>
    </xf>
    <xf numFmtId="165" fontId="5" fillId="0" borderId="0" xfId="1" applyNumberFormat="1" applyFont="1" applyFill="1" applyBorder="1" applyAlignment="1" applyProtection="1">
      <alignment horizontal="center" wrapText="1"/>
    </xf>
    <xf numFmtId="0" fontId="2" fillId="0" borderId="0" xfId="0" applyFont="1"/>
    <xf numFmtId="2" fontId="6" fillId="0" borderId="0" xfId="0" applyNumberFormat="1" applyFont="1" applyAlignment="1">
      <alignment horizontal="center" vertical="center" wrapText="1"/>
    </xf>
    <xf numFmtId="165" fontId="8" fillId="4" borderId="26" xfId="1" applyNumberFormat="1" applyFont="1" applyFill="1" applyBorder="1" applyAlignment="1" applyProtection="1">
      <alignment horizontal="center" wrapText="1"/>
      <protection locked="0"/>
    </xf>
    <xf numFmtId="0" fontId="8" fillId="0" borderId="24" xfId="0" applyFont="1" applyBorder="1" applyAlignment="1" applyProtection="1">
      <alignment horizontal="center" wrapText="1"/>
      <protection locked="0"/>
    </xf>
    <xf numFmtId="0" fontId="8" fillId="0" borderId="9" xfId="0" applyFont="1" applyBorder="1" applyAlignment="1" applyProtection="1">
      <alignment horizontal="left" vertical="center" wrapText="1"/>
      <protection locked="0"/>
    </xf>
    <xf numFmtId="0" fontId="5" fillId="0" borderId="0" xfId="0" applyFont="1" applyAlignment="1">
      <alignment horizontal="right" vertical="center" wrapText="1"/>
    </xf>
    <xf numFmtId="0" fontId="8" fillId="0" borderId="8" xfId="0" applyFont="1" applyBorder="1" applyAlignment="1" applyProtection="1">
      <alignment horizontal="left" vertical="center" wrapText="1"/>
      <protection locked="0"/>
    </xf>
    <xf numFmtId="165" fontId="4" fillId="0" borderId="0" xfId="0" applyNumberFormat="1" applyFont="1" applyAlignment="1" applyProtection="1">
      <alignment horizontal="center" vertical="top" wrapText="1"/>
      <protection locked="0"/>
    </xf>
    <xf numFmtId="0" fontId="8" fillId="0" borderId="0" xfId="0" applyFont="1" applyAlignment="1" applyProtection="1">
      <alignment horizontal="left" vertical="center" wrapText="1"/>
      <protection locked="0"/>
    </xf>
    <xf numFmtId="164" fontId="2" fillId="4" borderId="10" xfId="0" applyNumberFormat="1" applyFont="1" applyFill="1" applyBorder="1" applyAlignment="1" applyProtection="1">
      <alignment horizontal="right" vertical="center" wrapText="1"/>
      <protection locked="0"/>
    </xf>
    <xf numFmtId="164" fontId="2" fillId="4" borderId="3" xfId="0"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4" fontId="2" fillId="4" borderId="7"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165" fontId="2" fillId="4" borderId="1" xfId="1" applyNumberFormat="1" applyFont="1" applyFill="1" applyBorder="1" applyAlignment="1" applyProtection="1">
      <alignment horizontal="right" vertical="top" wrapText="1"/>
      <protection locked="0"/>
    </xf>
    <xf numFmtId="165" fontId="2" fillId="3" borderId="1" xfId="0" applyNumberFormat="1" applyFont="1" applyFill="1" applyBorder="1" applyAlignment="1" applyProtection="1">
      <alignment horizontal="right" vertical="top" wrapText="1"/>
      <protection locked="0"/>
    </xf>
    <xf numFmtId="0" fontId="2" fillId="4" borderId="3" xfId="0" applyFont="1" applyFill="1" applyBorder="1" applyAlignment="1" applyProtection="1">
      <alignment horizontal="left" vertical="top" wrapText="1"/>
      <protection locked="0"/>
    </xf>
    <xf numFmtId="165" fontId="4" fillId="3" borderId="22" xfId="0" applyNumberFormat="1" applyFont="1" applyFill="1" applyBorder="1" applyAlignment="1">
      <alignment horizontal="right" vertical="top" wrapText="1"/>
    </xf>
    <xf numFmtId="0" fontId="2" fillId="4" borderId="1" xfId="0" applyFont="1" applyFill="1" applyBorder="1" applyAlignment="1" applyProtection="1">
      <alignment horizontal="center" vertical="top" wrapText="1"/>
      <protection locked="0"/>
    </xf>
    <xf numFmtId="164" fontId="2" fillId="4" borderId="1" xfId="0" applyNumberFormat="1" applyFont="1" applyFill="1" applyBorder="1" applyAlignment="1" applyProtection="1">
      <alignment horizontal="right" vertical="top" wrapText="1"/>
      <protection locked="0"/>
    </xf>
    <xf numFmtId="165" fontId="2" fillId="3" borderId="7" xfId="0" applyNumberFormat="1" applyFont="1" applyFill="1" applyBorder="1" applyAlignment="1" applyProtection="1">
      <alignment horizontal="right" vertical="top" wrapText="1"/>
      <protection locked="0"/>
    </xf>
    <xf numFmtId="1" fontId="2" fillId="4" borderId="1" xfId="0" applyNumberFormat="1" applyFont="1" applyFill="1" applyBorder="1" applyAlignment="1" applyProtection="1">
      <alignment horizontal="center" vertical="top" wrapText="1"/>
      <protection locked="0"/>
    </xf>
    <xf numFmtId="0" fontId="4" fillId="0" borderId="19" xfId="0" applyFont="1" applyBorder="1" applyAlignment="1" applyProtection="1">
      <alignment horizontal="right" vertical="top" wrapText="1"/>
      <protection locked="0"/>
    </xf>
    <xf numFmtId="165" fontId="2" fillId="4" borderId="1" xfId="0" applyNumberFormat="1" applyFont="1" applyFill="1" applyBorder="1" applyAlignment="1" applyProtection="1">
      <alignment horizontal="right" vertical="top" wrapText="1"/>
      <protection locked="0"/>
    </xf>
    <xf numFmtId="0" fontId="2" fillId="4" borderId="1" xfId="0" applyFont="1" applyFill="1" applyBorder="1" applyAlignment="1" applyProtection="1">
      <alignment horizontal="left" vertical="top" wrapText="1"/>
      <protection locked="0"/>
    </xf>
    <xf numFmtId="0" fontId="2" fillId="0" borderId="13"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10" fontId="8" fillId="4" borderId="26" xfId="1" applyNumberFormat="1" applyFont="1" applyFill="1" applyBorder="1" applyAlignment="1" applyProtection="1">
      <alignment horizontal="center"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13"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1" fontId="5" fillId="6" borderId="22" xfId="0" applyNumberFormat="1" applyFont="1" applyFill="1" applyBorder="1" applyAlignment="1">
      <alignment horizontal="center" wrapText="1"/>
    </xf>
    <xf numFmtId="164" fontId="5" fillId="6" borderId="22" xfId="0" applyNumberFormat="1" applyFont="1" applyFill="1" applyBorder="1" applyAlignment="1">
      <alignment horizontal="center" wrapText="1"/>
    </xf>
    <xf numFmtId="0" fontId="2" fillId="4" borderId="9" xfId="0" applyFont="1" applyFill="1" applyBorder="1" applyAlignment="1" applyProtection="1">
      <alignment vertical="center"/>
      <protection locked="0"/>
    </xf>
    <xf numFmtId="0" fontId="2" fillId="4" borderId="8" xfId="0" applyFont="1" applyFill="1" applyBorder="1" applyAlignment="1" applyProtection="1">
      <alignment vertical="center" wrapText="1"/>
      <protection locked="0"/>
    </xf>
    <xf numFmtId="0" fontId="2" fillId="4" borderId="8" xfId="0" applyFont="1" applyFill="1" applyBorder="1" applyAlignment="1" applyProtection="1">
      <alignment vertical="center"/>
      <protection locked="0"/>
    </xf>
    <xf numFmtId="0" fontId="2" fillId="4" borderId="8" xfId="0" applyFont="1" applyFill="1" applyBorder="1" applyAlignment="1" applyProtection="1">
      <alignment horizontal="left" vertical="center" wrapText="1"/>
      <protection locked="0"/>
    </xf>
    <xf numFmtId="1" fontId="4" fillId="0" borderId="19" xfId="0" applyNumberFormat="1" applyFont="1" applyBorder="1" applyAlignment="1" applyProtection="1">
      <alignment horizontal="right" vertical="top" wrapText="1"/>
      <protection locked="0"/>
    </xf>
    <xf numFmtId="165" fontId="4" fillId="0" borderId="19" xfId="1" applyNumberFormat="1" applyFont="1" applyFill="1" applyBorder="1" applyAlignment="1" applyProtection="1">
      <alignment horizontal="right" vertical="top" wrapText="1"/>
      <protection locked="0"/>
    </xf>
    <xf numFmtId="165" fontId="4" fillId="0" borderId="19" xfId="0" applyNumberFormat="1" applyFont="1" applyBorder="1" applyAlignment="1">
      <alignment horizontal="right" vertical="top" wrapText="1"/>
    </xf>
    <xf numFmtId="0" fontId="4" fillId="0" borderId="19" xfId="0" applyFont="1" applyBorder="1" applyAlignment="1" applyProtection="1">
      <alignment horizontal="left" vertical="top" wrapText="1"/>
      <protection locked="0"/>
    </xf>
    <xf numFmtId="0" fontId="2" fillId="4" borderId="26" xfId="0" applyFont="1" applyFill="1" applyBorder="1" applyAlignment="1" applyProtection="1">
      <alignment horizontal="left" vertical="top" wrapText="1"/>
      <protection locked="0"/>
    </xf>
    <xf numFmtId="0" fontId="5" fillId="5" borderId="42" xfId="0" applyFont="1" applyFill="1" applyBorder="1" applyAlignment="1">
      <alignment horizontal="left" vertical="center" wrapText="1"/>
    </xf>
    <xf numFmtId="165" fontId="5" fillId="3" borderId="51" xfId="0" applyNumberFormat="1" applyFont="1" applyFill="1" applyBorder="1" applyAlignment="1">
      <alignment horizontal="right" vertical="center" wrapText="1"/>
    </xf>
    <xf numFmtId="0" fontId="5" fillId="5" borderId="39" xfId="0" applyFont="1" applyFill="1" applyBorder="1" applyAlignment="1">
      <alignment horizontal="left" vertical="center" wrapText="1"/>
    </xf>
    <xf numFmtId="165" fontId="5" fillId="3" borderId="48" xfId="0" applyNumberFormat="1" applyFont="1" applyFill="1" applyBorder="1" applyAlignment="1">
      <alignment horizontal="right" vertical="center" wrapText="1"/>
    </xf>
    <xf numFmtId="0" fontId="5" fillId="5" borderId="34" xfId="0" applyFont="1" applyFill="1" applyBorder="1" applyAlignment="1">
      <alignment horizontal="left" vertical="center" wrapText="1"/>
    </xf>
    <xf numFmtId="0" fontId="5" fillId="5" borderId="39" xfId="0" applyFont="1" applyFill="1" applyBorder="1" applyAlignment="1">
      <alignment vertical="center" wrapText="1"/>
    </xf>
    <xf numFmtId="10" fontId="5" fillId="3" borderId="48" xfId="0" applyNumberFormat="1" applyFont="1" applyFill="1" applyBorder="1" applyAlignment="1">
      <alignment horizontal="right" vertical="center" wrapText="1"/>
    </xf>
    <xf numFmtId="165" fontId="8" fillId="0" borderId="8" xfId="0" applyNumberFormat="1" applyFont="1" applyBorder="1" applyAlignment="1">
      <alignment vertical="center" wrapText="1"/>
    </xf>
    <xf numFmtId="165" fontId="8" fillId="0" borderId="32" xfId="0" applyNumberFormat="1" applyFont="1" applyBorder="1" applyAlignment="1">
      <alignment vertical="center" wrapText="1"/>
    </xf>
    <xf numFmtId="0" fontId="5" fillId="5" borderId="31" xfId="0" applyFont="1" applyFill="1" applyBorder="1" applyAlignment="1">
      <alignment horizontal="left" vertical="center" wrapText="1"/>
    </xf>
    <xf numFmtId="165" fontId="5" fillId="3" borderId="62" xfId="0" applyNumberFormat="1" applyFont="1" applyFill="1" applyBorder="1" applyAlignment="1">
      <alignment horizontal="right" vertical="center" wrapText="1"/>
    </xf>
    <xf numFmtId="0" fontId="27" fillId="6" borderId="49" xfId="0" applyFont="1" applyFill="1" applyBorder="1" applyAlignment="1">
      <alignment horizontal="center" vertical="center" wrapText="1"/>
    </xf>
    <xf numFmtId="0" fontId="27" fillId="6" borderId="46" xfId="0" applyFont="1" applyFill="1" applyBorder="1" applyAlignment="1">
      <alignment horizontal="center" vertical="center" wrapText="1"/>
    </xf>
    <xf numFmtId="165" fontId="5" fillId="3" borderId="22" xfId="0" applyNumberFormat="1" applyFont="1" applyFill="1" applyBorder="1" applyAlignment="1">
      <alignment horizontal="right" vertical="center" wrapText="1"/>
    </xf>
    <xf numFmtId="165" fontId="5" fillId="3" borderId="23" xfId="0" applyNumberFormat="1" applyFont="1" applyFill="1" applyBorder="1" applyAlignment="1">
      <alignment horizontal="right" vertical="center" wrapText="1"/>
    </xf>
    <xf numFmtId="0" fontId="2" fillId="4" borderId="10"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1" fontId="2" fillId="0" borderId="0" xfId="0" applyNumberFormat="1" applyFont="1" applyAlignment="1" applyProtection="1">
      <alignment horizontal="center" vertical="top" wrapText="1"/>
      <protection locked="0"/>
    </xf>
    <xf numFmtId="167" fontId="2" fillId="0" borderId="0" xfId="1"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4" borderId="21" xfId="0" applyFont="1" applyFill="1" applyBorder="1" applyAlignment="1" applyProtection="1">
      <alignment horizontal="left" vertical="top" wrapText="1"/>
      <protection locked="0"/>
    </xf>
    <xf numFmtId="1" fontId="2" fillId="4" borderId="26" xfId="0" applyNumberFormat="1" applyFont="1" applyFill="1" applyBorder="1" applyAlignment="1" applyProtection="1">
      <alignment horizontal="right" vertical="top" wrapText="1"/>
      <protection locked="0"/>
    </xf>
    <xf numFmtId="165" fontId="2" fillId="4" borderId="26" xfId="1" applyNumberFormat="1" applyFont="1" applyFill="1" applyBorder="1" applyAlignment="1" applyProtection="1">
      <alignment horizontal="right" vertical="top" wrapText="1"/>
      <protection locked="0"/>
    </xf>
    <xf numFmtId="165" fontId="2" fillId="3" borderId="26" xfId="0" applyNumberFormat="1" applyFont="1" applyFill="1" applyBorder="1" applyAlignment="1" applyProtection="1">
      <alignment horizontal="right" vertical="top" wrapText="1"/>
      <protection locked="0"/>
    </xf>
    <xf numFmtId="0" fontId="2" fillId="4" borderId="12"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4" borderId="7" xfId="0" applyFont="1" applyFill="1" applyBorder="1" applyAlignment="1" applyProtection="1">
      <alignment horizontal="center" vertical="top" wrapText="1"/>
      <protection locked="0"/>
    </xf>
    <xf numFmtId="165" fontId="2" fillId="4" borderId="7" xfId="0" applyNumberFormat="1" applyFont="1" applyFill="1" applyBorder="1" applyAlignment="1" applyProtection="1">
      <alignment horizontal="right" vertical="top" wrapText="1"/>
      <protection locked="0"/>
    </xf>
    <xf numFmtId="0" fontId="2" fillId="4" borderId="26" xfId="0" applyFont="1" applyFill="1" applyBorder="1" applyAlignment="1" applyProtection="1">
      <alignment horizontal="center" vertical="top" wrapText="1"/>
      <protection locked="0"/>
    </xf>
    <xf numFmtId="165" fontId="2" fillId="4" borderId="26" xfId="0" applyNumberFormat="1" applyFont="1" applyFill="1" applyBorder="1" applyAlignment="1" applyProtection="1">
      <alignment horizontal="right" vertical="top" wrapText="1"/>
      <protection locked="0"/>
    </xf>
    <xf numFmtId="1" fontId="2" fillId="4" borderId="26" xfId="0" applyNumberFormat="1" applyFont="1" applyFill="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165" fontId="2" fillId="0" borderId="19" xfId="0" applyNumberFormat="1" applyFont="1" applyBorder="1" applyAlignment="1" applyProtection="1">
      <alignment horizontal="right" vertical="top" wrapText="1"/>
      <protection locked="0"/>
    </xf>
    <xf numFmtId="165" fontId="2" fillId="0" borderId="19" xfId="0" applyNumberFormat="1" applyFont="1" applyBorder="1" applyAlignment="1">
      <alignment horizontal="right" vertical="top" wrapText="1"/>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164" fontId="2" fillId="4" borderId="26" xfId="0" applyNumberFormat="1" applyFont="1" applyFill="1" applyBorder="1" applyAlignment="1" applyProtection="1">
      <alignment horizontal="right" vertical="top" wrapText="1"/>
      <protection locked="0"/>
    </xf>
    <xf numFmtId="0" fontId="2" fillId="3" borderId="22" xfId="0" applyFont="1" applyFill="1" applyBorder="1" applyAlignment="1" applyProtection="1">
      <alignment horizontal="center" vertical="top" wrapText="1"/>
      <protection locked="0"/>
    </xf>
    <xf numFmtId="164" fontId="2" fillId="3" borderId="22" xfId="0" applyNumberFormat="1" applyFont="1" applyFill="1" applyBorder="1" applyAlignment="1" applyProtection="1">
      <alignment horizontal="right" vertical="top" wrapText="1"/>
      <protection locked="0"/>
    </xf>
    <xf numFmtId="1" fontId="2" fillId="3" borderId="22"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4" borderId="6" xfId="0" applyFont="1" applyFill="1" applyBorder="1" applyAlignment="1" applyProtection="1">
      <alignment vertical="top" wrapText="1"/>
      <protection locked="0"/>
    </xf>
    <xf numFmtId="0" fontId="2" fillId="4" borderId="5" xfId="0" applyFont="1" applyFill="1" applyBorder="1" applyAlignment="1" applyProtection="1">
      <alignment vertical="top" wrapText="1"/>
      <protection locked="0"/>
    </xf>
    <xf numFmtId="0" fontId="2" fillId="0" borderId="0" xfId="0" applyFont="1" applyAlignment="1">
      <alignment vertical="top" wrapText="1"/>
    </xf>
    <xf numFmtId="0" fontId="2" fillId="0" borderId="24" xfId="0" applyFont="1" applyBorder="1" applyAlignment="1" applyProtection="1">
      <alignment horizontal="center" vertical="top" wrapText="1"/>
      <protection locked="0"/>
    </xf>
    <xf numFmtId="0" fontId="2" fillId="4" borderId="21" xfId="0" applyFont="1" applyFill="1" applyBorder="1" applyAlignment="1" applyProtection="1">
      <alignment vertical="top" wrapText="1"/>
      <protection locked="0"/>
    </xf>
    <xf numFmtId="0" fontId="2" fillId="0" borderId="49" xfId="0" applyFont="1" applyBorder="1" applyAlignment="1" applyProtection="1">
      <alignment horizontal="center" vertical="top" wrapText="1"/>
      <protection locked="0"/>
    </xf>
    <xf numFmtId="164" fontId="2" fillId="0" borderId="0" xfId="0" applyNumberFormat="1" applyFont="1" applyAlignment="1" applyProtection="1">
      <alignment horizontal="center" vertical="top" wrapText="1"/>
      <protection locked="0"/>
    </xf>
    <xf numFmtId="0" fontId="2" fillId="0" borderId="51" xfId="0" applyFont="1" applyBorder="1" applyAlignment="1" applyProtection="1">
      <alignment vertical="top" wrapText="1"/>
      <protection locked="0"/>
    </xf>
    <xf numFmtId="0" fontId="2" fillId="0" borderId="39" xfId="0" applyFont="1" applyBorder="1" applyAlignment="1" applyProtection="1">
      <alignment vertical="top" wrapText="1"/>
      <protection locked="0"/>
    </xf>
    <xf numFmtId="0" fontId="2" fillId="0" borderId="48" xfId="0" applyFont="1" applyBorder="1" applyAlignment="1" applyProtection="1">
      <alignment vertical="top" wrapText="1"/>
      <protection locked="0"/>
    </xf>
    <xf numFmtId="1" fontId="2" fillId="0" borderId="0" xfId="0" applyNumberFormat="1" applyFont="1" applyAlignment="1" applyProtection="1">
      <alignment vertical="top" wrapText="1"/>
      <protection locked="0"/>
    </xf>
    <xf numFmtId="1" fontId="2" fillId="4" borderId="1" xfId="0" applyNumberFormat="1" applyFont="1" applyFill="1" applyBorder="1" applyAlignment="1" applyProtection="1">
      <alignment vertical="top" wrapText="1"/>
      <protection locked="0"/>
    </xf>
    <xf numFmtId="0" fontId="2" fillId="4" borderId="16" xfId="0" applyFont="1" applyFill="1" applyBorder="1" applyAlignment="1" applyProtection="1">
      <alignment horizontal="left" vertical="top" wrapText="1"/>
      <protection locked="0"/>
    </xf>
    <xf numFmtId="165" fontId="2" fillId="4" borderId="22" xfId="0" applyNumberFormat="1" applyFont="1" applyFill="1" applyBorder="1" applyAlignment="1" applyProtection="1">
      <alignment horizontal="right" vertical="top" wrapText="1"/>
      <protection locked="0"/>
    </xf>
    <xf numFmtId="1" fontId="2" fillId="4" borderId="43" xfId="0" applyNumberFormat="1" applyFont="1" applyFill="1" applyBorder="1" applyAlignment="1" applyProtection="1">
      <alignment vertical="top" wrapText="1"/>
      <protection locked="0"/>
    </xf>
    <xf numFmtId="0" fontId="2" fillId="4" borderId="17" xfId="0" applyFont="1" applyFill="1" applyBorder="1" applyAlignment="1" applyProtection="1">
      <alignment horizontal="left" vertical="top" wrapText="1"/>
      <protection locked="0"/>
    </xf>
    <xf numFmtId="1" fontId="2" fillId="0" borderId="0" xfId="0" applyNumberFormat="1" applyFont="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1" fontId="2" fillId="4" borderId="1" xfId="0" applyNumberFormat="1" applyFont="1" applyFill="1" applyBorder="1" applyAlignment="1" applyProtection="1">
      <alignment horizontal="left" vertical="top" wrapText="1"/>
      <protection locked="0"/>
    </xf>
    <xf numFmtId="0" fontId="2" fillId="4" borderId="24" xfId="0" applyFont="1" applyFill="1" applyBorder="1" applyAlignment="1" applyProtection="1">
      <alignment vertical="top" wrapText="1"/>
      <protection locked="0"/>
    </xf>
    <xf numFmtId="1" fontId="2" fillId="4" borderId="26" xfId="0" applyNumberFormat="1"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vertical="center" wrapText="1"/>
      <protection locked="0"/>
    </xf>
    <xf numFmtId="0" fontId="2" fillId="0" borderId="2" xfId="0" applyFont="1" applyBorder="1" applyAlignment="1" applyProtection="1">
      <alignment horizontal="left" vertical="top" wrapText="1"/>
      <protection locked="0"/>
    </xf>
    <xf numFmtId="2" fontId="2" fillId="4" borderId="9" xfId="0" applyNumberFormat="1" applyFont="1" applyFill="1" applyBorder="1" applyAlignment="1" applyProtection="1">
      <alignment horizontal="right" vertical="center" wrapText="1"/>
      <protection locked="0"/>
    </xf>
    <xf numFmtId="2" fontId="2" fillId="4" borderId="8" xfId="0" applyNumberFormat="1" applyFont="1" applyFill="1" applyBorder="1" applyAlignment="1" applyProtection="1">
      <alignment horizontal="right" vertical="center" wrapText="1"/>
      <protection locked="0"/>
    </xf>
    <xf numFmtId="2" fontId="2" fillId="4" borderId="5" xfId="0" applyNumberFormat="1" applyFont="1" applyFill="1" applyBorder="1" applyAlignment="1" applyProtection="1">
      <alignment horizontal="right" vertical="center" wrapText="1"/>
      <protection locked="0"/>
    </xf>
    <xf numFmtId="0" fontId="2" fillId="0" borderId="38" xfId="0" applyFont="1" applyBorder="1" applyAlignment="1" applyProtection="1">
      <alignment vertical="top" wrapText="1"/>
      <protection locked="0"/>
    </xf>
    <xf numFmtId="0" fontId="2" fillId="0" borderId="35" xfId="0" applyFont="1" applyBorder="1" applyAlignment="1" applyProtection="1">
      <alignment vertical="top" wrapText="1"/>
      <protection locked="0"/>
    </xf>
    <xf numFmtId="0" fontId="29" fillId="0" borderId="0" xfId="5" applyBorder="1" applyAlignment="1">
      <alignment vertical="center" wrapText="1"/>
    </xf>
    <xf numFmtId="0" fontId="2" fillId="0" borderId="42" xfId="0" applyFont="1" applyBorder="1" applyAlignment="1" applyProtection="1">
      <alignment horizontal="left" vertical="top" wrapText="1"/>
      <protection locked="0"/>
    </xf>
    <xf numFmtId="0" fontId="2" fillId="0" borderId="39"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1" fontId="2" fillId="4" borderId="7" xfId="0" applyNumberFormat="1" applyFont="1" applyFill="1" applyBorder="1" applyAlignment="1" applyProtection="1">
      <alignment vertical="top" wrapText="1"/>
      <protection locked="0"/>
    </xf>
    <xf numFmtId="0" fontId="5" fillId="5" borderId="42" xfId="0" applyFont="1" applyFill="1" applyBorder="1" applyAlignment="1">
      <alignment horizontal="center" vertical="center" wrapText="1"/>
    </xf>
    <xf numFmtId="10" fontId="6" fillId="0" borderId="0" xfId="0" applyNumberFormat="1" applyFont="1" applyAlignment="1">
      <alignment horizontal="center" vertical="center" wrapText="1"/>
    </xf>
    <xf numFmtId="165" fontId="31" fillId="0" borderId="7" xfId="4" applyNumberFormat="1" applyFont="1" applyFill="1" applyBorder="1" applyAlignment="1" applyProtection="1">
      <alignment horizontal="center" wrapText="1"/>
      <protection locked="0"/>
    </xf>
    <xf numFmtId="165" fontId="31" fillId="0" borderId="10" xfId="4" applyNumberFormat="1" applyFont="1" applyFill="1" applyBorder="1" applyAlignment="1" applyProtection="1">
      <alignment horizontal="center" wrapText="1"/>
      <protection locked="0"/>
    </xf>
    <xf numFmtId="165" fontId="31" fillId="0" borderId="69" xfId="4" applyNumberFormat="1" applyFont="1" applyFill="1" applyBorder="1" applyAlignment="1" applyProtection="1">
      <alignment horizontal="center" wrapText="1"/>
      <protection locked="0"/>
    </xf>
    <xf numFmtId="0" fontId="30" fillId="5" borderId="49" xfId="0" applyFont="1" applyFill="1" applyBorder="1" applyAlignment="1">
      <alignment horizontal="center" vertical="center" wrapText="1"/>
    </xf>
    <xf numFmtId="1" fontId="5" fillId="3" borderId="18" xfId="0" applyNumberFormat="1" applyFont="1" applyFill="1" applyBorder="1" applyAlignment="1">
      <alignment horizontal="left" vertical="top" wrapText="1"/>
    </xf>
    <xf numFmtId="165" fontId="4" fillId="3" borderId="46" xfId="0" applyNumberFormat="1" applyFont="1" applyFill="1" applyBorder="1" applyAlignment="1">
      <alignment vertical="top" wrapText="1"/>
    </xf>
    <xf numFmtId="49" fontId="5" fillId="0" borderId="0" xfId="0" applyNumberFormat="1" applyFont="1" applyAlignment="1">
      <alignment horizontal="center" vertical="top" wrapText="1"/>
    </xf>
    <xf numFmtId="0" fontId="20" fillId="3" borderId="13" xfId="0" applyFont="1" applyFill="1" applyBorder="1" applyAlignment="1">
      <alignment horizontal="center" wrapText="1"/>
    </xf>
    <xf numFmtId="165" fontId="20" fillId="3" borderId="7" xfId="0" applyNumberFormat="1" applyFont="1" applyFill="1" applyBorder="1" applyAlignment="1">
      <alignment horizontal="center" wrapText="1"/>
    </xf>
    <xf numFmtId="10" fontId="20" fillId="3" borderId="7" xfId="0" applyNumberFormat="1" applyFont="1" applyFill="1" applyBorder="1" applyAlignment="1">
      <alignment horizontal="center" wrapText="1"/>
    </xf>
    <xf numFmtId="165" fontId="21" fillId="3" borderId="7" xfId="4" applyNumberFormat="1" applyFont="1" applyFill="1" applyBorder="1" applyAlignment="1" applyProtection="1">
      <alignment horizontal="center" wrapText="1"/>
    </xf>
    <xf numFmtId="0" fontId="20" fillId="3" borderId="57" xfId="0" applyFont="1" applyFill="1" applyBorder="1" applyAlignment="1">
      <alignment horizontal="center" wrapText="1"/>
    </xf>
    <xf numFmtId="165" fontId="20" fillId="3" borderId="56" xfId="0" applyNumberFormat="1" applyFont="1" applyFill="1" applyBorder="1" applyAlignment="1">
      <alignment horizontal="center" wrapText="1"/>
    </xf>
    <xf numFmtId="10" fontId="20" fillId="3" borderId="56" xfId="0" applyNumberFormat="1" applyFont="1" applyFill="1" applyBorder="1" applyAlignment="1">
      <alignment horizontal="center" wrapText="1"/>
    </xf>
    <xf numFmtId="165" fontId="21" fillId="3" borderId="56" xfId="4" applyNumberFormat="1" applyFont="1" applyFill="1" applyBorder="1" applyAlignment="1" applyProtection="1">
      <alignment horizontal="center" wrapText="1"/>
    </xf>
    <xf numFmtId="165" fontId="21" fillId="3" borderId="54" xfId="4" applyNumberFormat="1" applyFont="1" applyFill="1" applyBorder="1" applyAlignment="1" applyProtection="1">
      <alignment horizontal="center" wrapText="1"/>
    </xf>
    <xf numFmtId="165" fontId="5" fillId="3" borderId="26" xfId="1" applyNumberFormat="1" applyFont="1" applyFill="1" applyBorder="1" applyAlignment="1" applyProtection="1">
      <alignment horizontal="center" wrapText="1"/>
    </xf>
    <xf numFmtId="49" fontId="3" fillId="0" borderId="0" xfId="0" applyNumberFormat="1" applyFont="1" applyAlignment="1">
      <alignment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25" fillId="6" borderId="52" xfId="0" applyFont="1" applyFill="1" applyBorder="1" applyAlignment="1">
      <alignment horizontal="center" wrapText="1"/>
    </xf>
    <xf numFmtId="0" fontId="25" fillId="6" borderId="44" xfId="0" applyFont="1" applyFill="1" applyBorder="1" applyAlignment="1">
      <alignment horizontal="center" wrapText="1"/>
    </xf>
    <xf numFmtId="165" fontId="24" fillId="3" borderId="30" xfId="0" applyNumberFormat="1" applyFont="1" applyFill="1" applyBorder="1" applyAlignment="1">
      <alignment horizontal="right" vertical="top" wrapText="1"/>
    </xf>
    <xf numFmtId="165" fontId="3" fillId="0" borderId="0" xfId="0" applyNumberFormat="1" applyFont="1" applyAlignment="1">
      <alignment horizontal="right" vertical="top" wrapText="1"/>
    </xf>
    <xf numFmtId="1" fontId="2" fillId="0" borderId="0" xfId="0" applyNumberFormat="1" applyFont="1" applyAlignment="1">
      <alignment vertical="top" wrapText="1"/>
    </xf>
    <xf numFmtId="165" fontId="24" fillId="3" borderId="54" xfId="0" applyNumberFormat="1" applyFont="1" applyFill="1" applyBorder="1" applyAlignment="1">
      <alignment horizontal="right" vertical="top" wrapText="1"/>
    </xf>
    <xf numFmtId="0" fontId="24" fillId="3" borderId="55" xfId="0" applyFont="1" applyFill="1" applyBorder="1" applyAlignment="1">
      <alignment horizontal="left" vertical="top" wrapText="1"/>
    </xf>
    <xf numFmtId="49" fontId="3" fillId="0" borderId="0" xfId="0" applyNumberFormat="1"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23" fillId="3" borderId="50" xfId="0" applyFont="1" applyFill="1" applyBorder="1" applyAlignment="1">
      <alignment vertical="top" wrapText="1"/>
    </xf>
    <xf numFmtId="0" fontId="24" fillId="3" borderId="47" xfId="0" applyFont="1" applyFill="1" applyBorder="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2" fillId="0" borderId="0" xfId="0" applyFont="1" applyAlignment="1">
      <alignment horizontal="center" vertical="top" wrapText="1"/>
    </xf>
    <xf numFmtId="165" fontId="5" fillId="3" borderId="52" xfId="0" applyNumberFormat="1" applyFont="1" applyFill="1" applyBorder="1" applyAlignment="1">
      <alignment horizontal="center" vertical="top" wrapText="1"/>
    </xf>
    <xf numFmtId="49" fontId="2" fillId="0" borderId="0" xfId="0" applyNumberFormat="1" applyFont="1" applyAlignment="1">
      <alignment horizontal="center" vertical="top" wrapText="1"/>
    </xf>
    <xf numFmtId="164" fontId="2" fillId="0" borderId="0" xfId="0" applyNumberFormat="1" applyFont="1" applyAlignment="1">
      <alignment horizontal="right" vertical="top" wrapText="1"/>
    </xf>
    <xf numFmtId="1" fontId="2" fillId="0" borderId="0" xfId="0" applyNumberFormat="1" applyFont="1" applyAlignment="1">
      <alignment horizontal="center" vertical="top" wrapText="1"/>
    </xf>
    <xf numFmtId="0" fontId="5" fillId="6" borderId="41" xfId="0" applyFont="1" applyFill="1" applyBorder="1" applyAlignment="1">
      <alignment horizontal="center" wrapText="1"/>
    </xf>
    <xf numFmtId="0" fontId="5" fillId="6" borderId="22" xfId="0" applyFont="1" applyFill="1" applyBorder="1" applyAlignment="1">
      <alignment horizontal="center" wrapText="1"/>
    </xf>
    <xf numFmtId="165" fontId="5" fillId="6" borderId="22" xfId="0" applyNumberFormat="1" applyFont="1" applyFill="1" applyBorder="1" applyAlignment="1">
      <alignment horizontal="center" wrapText="1"/>
    </xf>
    <xf numFmtId="0" fontId="5" fillId="6" borderId="25" xfId="0" applyFont="1" applyFill="1" applyBorder="1" applyAlignment="1">
      <alignment horizontal="center" wrapText="1"/>
    </xf>
    <xf numFmtId="164" fontId="24" fillId="3" borderId="30" xfId="0" applyNumberFormat="1" applyFont="1" applyFill="1" applyBorder="1" applyAlignment="1">
      <alignment horizontal="right" vertical="top" wrapText="1"/>
    </xf>
    <xf numFmtId="0" fontId="24" fillId="3" borderId="40" xfId="0" applyFont="1" applyFill="1" applyBorder="1" applyAlignment="1">
      <alignment horizontal="left" vertical="top" wrapText="1"/>
    </xf>
    <xf numFmtId="165" fontId="2" fillId="3" borderId="7" xfId="0" applyNumberFormat="1" applyFont="1" applyFill="1" applyBorder="1" applyAlignment="1">
      <alignment horizontal="right" vertical="top" wrapText="1"/>
    </xf>
    <xf numFmtId="165" fontId="2" fillId="3" borderId="4" xfId="0" applyNumberFormat="1" applyFont="1" applyFill="1" applyBorder="1" applyAlignment="1">
      <alignment horizontal="right" vertical="top" wrapText="1"/>
    </xf>
    <xf numFmtId="165" fontId="2" fillId="3" borderId="1" xfId="0" applyNumberFormat="1" applyFont="1" applyFill="1" applyBorder="1" applyAlignment="1">
      <alignment horizontal="right" vertical="top" wrapText="1"/>
    </xf>
    <xf numFmtId="165" fontId="2" fillId="3" borderId="26" xfId="0" applyNumberFormat="1" applyFont="1" applyFill="1" applyBorder="1" applyAlignment="1">
      <alignment horizontal="right" vertical="top" wrapText="1"/>
    </xf>
    <xf numFmtId="0" fontId="23" fillId="3" borderId="59" xfId="0" applyFont="1" applyFill="1" applyBorder="1" applyAlignment="1">
      <alignment horizontal="left" vertical="top" wrapText="1"/>
    </xf>
    <xf numFmtId="0" fontId="24" fillId="3" borderId="54" xfId="0" applyFont="1" applyFill="1" applyBorder="1" applyAlignment="1">
      <alignment horizontal="center" vertical="top" wrapText="1"/>
    </xf>
    <xf numFmtId="1" fontId="24" fillId="3" borderId="54" xfId="0" applyNumberFormat="1" applyFont="1" applyFill="1" applyBorder="1" applyAlignment="1">
      <alignment horizontal="center" vertical="top" wrapText="1"/>
    </xf>
    <xf numFmtId="0" fontId="24" fillId="3" borderId="60" xfId="0" applyFont="1" applyFill="1" applyBorder="1" applyAlignment="1">
      <alignment horizontal="left" vertical="top" wrapText="1"/>
    </xf>
    <xf numFmtId="167" fontId="2" fillId="0" borderId="0" xfId="1" applyNumberFormat="1" applyFont="1" applyAlignment="1" applyProtection="1">
      <alignment horizontal="center" vertical="top" wrapText="1"/>
    </xf>
    <xf numFmtId="167" fontId="5" fillId="6" borderId="22" xfId="1" applyNumberFormat="1" applyFont="1" applyFill="1" applyBorder="1" applyAlignment="1" applyProtection="1">
      <alignment horizontal="center" wrapText="1"/>
    </xf>
    <xf numFmtId="165" fontId="24" fillId="3" borderId="30" xfId="1" applyNumberFormat="1" applyFont="1" applyFill="1" applyBorder="1" applyAlignment="1" applyProtection="1">
      <alignment horizontal="right" vertical="top" wrapText="1"/>
    </xf>
    <xf numFmtId="0" fontId="4" fillId="3" borderId="44" xfId="0" applyFont="1" applyFill="1" applyBorder="1" applyAlignment="1">
      <alignment horizontal="left" vertical="top" wrapText="1"/>
    </xf>
    <xf numFmtId="49" fontId="3" fillId="0" borderId="0" xfId="0" applyNumberFormat="1" applyFont="1" applyAlignment="1">
      <alignment horizontal="left" vertical="center" wrapText="1"/>
    </xf>
    <xf numFmtId="2" fontId="3" fillId="0" borderId="0" xfId="0" applyNumberFormat="1" applyFont="1" applyAlignment="1">
      <alignment vertical="center" wrapText="1"/>
    </xf>
    <xf numFmtId="49" fontId="3" fillId="0" borderId="0" xfId="0" applyNumberFormat="1" applyFont="1" applyAlignment="1">
      <alignment vertical="center" wrapText="1"/>
    </xf>
    <xf numFmtId="10"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applyAlignment="1">
      <alignment horizontal="right" vertical="center" wrapText="1"/>
    </xf>
    <xf numFmtId="164" fontId="2" fillId="3" borderId="10" xfId="0" applyNumberFormat="1" applyFont="1" applyFill="1" applyBorder="1" applyAlignment="1">
      <alignment horizontal="right" vertical="center" wrapText="1"/>
    </xf>
    <xf numFmtId="10" fontId="2" fillId="3" borderId="10" xfId="0" applyNumberFormat="1" applyFont="1" applyFill="1" applyBorder="1" applyAlignment="1">
      <alignment horizontal="right" vertical="center" wrapText="1"/>
    </xf>
    <xf numFmtId="165" fontId="2" fillId="3" borderId="20" xfId="0" applyNumberFormat="1" applyFont="1" applyFill="1" applyBorder="1" applyAlignment="1">
      <alignment horizontal="right" vertical="center" wrapText="1"/>
    </xf>
    <xf numFmtId="10" fontId="5" fillId="3" borderId="22" xfId="0" applyNumberFormat="1" applyFont="1" applyFill="1" applyBorder="1" applyAlignment="1">
      <alignment horizontal="right" vertical="center" wrapText="1"/>
    </xf>
    <xf numFmtId="1" fontId="2" fillId="4" borderId="10" xfId="0" applyNumberFormat="1"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0" borderId="15" xfId="0" applyFont="1" applyBorder="1" applyAlignment="1" applyProtection="1">
      <alignment wrapText="1"/>
      <protection locked="0"/>
    </xf>
    <xf numFmtId="0" fontId="2" fillId="0" borderId="16" xfId="0" applyFont="1" applyBorder="1" applyAlignment="1" applyProtection="1">
      <alignment wrapText="1"/>
      <protection locked="0"/>
    </xf>
    <xf numFmtId="165" fontId="8" fillId="0" borderId="11" xfId="0" applyNumberFormat="1" applyFont="1" applyBorder="1" applyAlignment="1" applyProtection="1">
      <alignment horizontal="left" vertical="center" wrapText="1"/>
      <protection locked="0"/>
    </xf>
    <xf numFmtId="165" fontId="8" fillId="0" borderId="33" xfId="0" applyNumberFormat="1" applyFont="1" applyBorder="1" applyAlignment="1" applyProtection="1">
      <alignment horizontal="left" vertical="center" wrapText="1"/>
      <protection locked="0"/>
    </xf>
    <xf numFmtId="165" fontId="5" fillId="3" borderId="70" xfId="0" applyNumberFormat="1" applyFont="1" applyFill="1" applyBorder="1" applyAlignment="1">
      <alignment horizontal="right" vertical="center" wrapText="1"/>
    </xf>
    <xf numFmtId="0" fontId="5" fillId="5" borderId="34"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48"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2" fillId="4" borderId="38" xfId="0" applyNumberFormat="1" applyFont="1" applyFill="1" applyBorder="1" applyAlignment="1" applyProtection="1">
      <alignment horizontal="center" vertical="center" wrapText="1"/>
      <protection locked="0"/>
    </xf>
    <xf numFmtId="165" fontId="2" fillId="4" borderId="48" xfId="0" applyNumberFormat="1" applyFont="1" applyFill="1" applyBorder="1" applyAlignment="1" applyProtection="1">
      <alignment horizontal="center" vertical="center" wrapText="1"/>
      <protection locked="0"/>
    </xf>
    <xf numFmtId="165" fontId="2" fillId="0" borderId="16" xfId="0" applyNumberFormat="1" applyFont="1" applyBorder="1" applyAlignment="1" applyProtection="1">
      <alignment horizontal="right" vertical="top" wrapText="1"/>
      <protection locked="0"/>
    </xf>
    <xf numFmtId="165" fontId="2" fillId="0" borderId="15" xfId="0" applyNumberFormat="1" applyFont="1" applyBorder="1" applyAlignment="1" applyProtection="1">
      <alignment horizontal="right" vertical="top" wrapText="1"/>
      <protection locked="0"/>
    </xf>
    <xf numFmtId="165" fontId="2" fillId="0" borderId="38" xfId="0" applyNumberFormat="1" applyFont="1" applyBorder="1" applyAlignment="1" applyProtection="1">
      <alignment horizontal="center" vertical="top" wrapText="1"/>
      <protection locked="0"/>
    </xf>
    <xf numFmtId="165" fontId="2" fillId="0" borderId="35" xfId="0" applyNumberFormat="1" applyFont="1" applyBorder="1" applyAlignment="1" applyProtection="1">
      <alignment horizontal="center" vertical="top" wrapText="1"/>
      <protection locked="0"/>
    </xf>
    <xf numFmtId="165" fontId="4"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65" fontId="25" fillId="6" borderId="46" xfId="0" applyNumberFormat="1" applyFont="1" applyFill="1" applyBorder="1" applyAlignment="1">
      <alignment horizontal="center" wrapText="1"/>
    </xf>
    <xf numFmtId="1" fontId="2" fillId="0" borderId="26" xfId="0" applyNumberFormat="1" applyFont="1" applyBorder="1" applyAlignment="1" applyProtection="1">
      <alignment horizontal="center" vertical="top" wrapText="1"/>
      <protection locked="0"/>
    </xf>
    <xf numFmtId="165" fontId="24" fillId="3" borderId="45" xfId="0" applyNumberFormat="1" applyFont="1" applyFill="1" applyBorder="1" applyAlignment="1">
      <alignment horizontal="center" vertical="top" wrapText="1"/>
    </xf>
    <xf numFmtId="165" fontId="5" fillId="3" borderId="46" xfId="0" applyNumberFormat="1" applyFont="1" applyFill="1" applyBorder="1" applyAlignment="1">
      <alignment vertical="top" wrapText="1"/>
    </xf>
    <xf numFmtId="0" fontId="2" fillId="0" borderId="24" xfId="0" applyFont="1" applyBorder="1" applyAlignment="1" applyProtection="1">
      <alignment horizontal="left" vertical="top" wrapText="1"/>
      <protection locked="0"/>
    </xf>
    <xf numFmtId="1" fontId="2" fillId="0" borderId="26" xfId="0" applyNumberFormat="1" applyFont="1" applyBorder="1" applyAlignment="1" applyProtection="1">
      <alignment horizontal="left" vertical="top" wrapText="1"/>
      <protection locked="0"/>
    </xf>
    <xf numFmtId="165" fontId="4" fillId="3" borderId="44" xfId="0" applyNumberFormat="1" applyFont="1" applyFill="1" applyBorder="1" applyAlignment="1">
      <alignment vertical="top" wrapText="1"/>
    </xf>
    <xf numFmtId="165" fontId="4" fillId="3" borderId="16" xfId="0" applyNumberFormat="1" applyFont="1" applyFill="1" applyBorder="1" applyAlignment="1">
      <alignment vertical="top" wrapText="1"/>
    </xf>
    <xf numFmtId="165" fontId="4" fillId="3" borderId="17" xfId="0" applyNumberFormat="1" applyFont="1" applyFill="1" applyBorder="1" applyAlignment="1">
      <alignment vertical="top" wrapText="1"/>
    </xf>
    <xf numFmtId="165" fontId="24" fillId="3" borderId="73" xfId="0" applyNumberFormat="1" applyFont="1" applyFill="1" applyBorder="1" applyAlignment="1">
      <alignment horizontal="center" vertical="top"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10" fontId="5" fillId="3" borderId="46" xfId="0" applyNumberFormat="1" applyFont="1" applyFill="1" applyBorder="1" applyAlignment="1">
      <alignment horizontal="right" vertical="center" wrapText="1"/>
    </xf>
    <xf numFmtId="165" fontId="5" fillId="0" borderId="51" xfId="0" applyNumberFormat="1" applyFont="1" applyBorder="1" applyAlignment="1" applyProtection="1">
      <alignment horizontal="right" vertical="center" wrapText="1"/>
      <protection locked="0"/>
    </xf>
    <xf numFmtId="165" fontId="5" fillId="0" borderId="48" xfId="0" applyNumberFormat="1" applyFont="1" applyBorder="1" applyAlignment="1" applyProtection="1">
      <alignment horizontal="right" vertical="center" wrapText="1"/>
      <protection locked="0"/>
    </xf>
    <xf numFmtId="0" fontId="4" fillId="3" borderId="9" xfId="0" applyFont="1" applyFill="1" applyBorder="1" applyAlignment="1">
      <alignment horizontal="right" vertical="top" wrapText="1"/>
    </xf>
    <xf numFmtId="165" fontId="4" fillId="3" borderId="20" xfId="0" applyNumberFormat="1" applyFont="1" applyFill="1" applyBorder="1" applyAlignment="1">
      <alignment horizontal="right" vertical="top" wrapText="1"/>
    </xf>
    <xf numFmtId="0" fontId="4" fillId="3" borderId="39"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right" vertical="top" wrapText="1"/>
    </xf>
    <xf numFmtId="0" fontId="0" fillId="0" borderId="0" xfId="0" applyAlignment="1">
      <alignment wrapText="1"/>
    </xf>
    <xf numFmtId="0" fontId="2" fillId="0" borderId="0" xfId="0" applyFont="1" applyAlignment="1">
      <alignment wrapText="1"/>
    </xf>
    <xf numFmtId="165" fontId="2" fillId="4" borderId="70" xfId="0" applyNumberFormat="1" applyFont="1" applyFill="1" applyBorder="1" applyAlignment="1" applyProtection="1">
      <alignment horizontal="center" vertical="center" wrapText="1"/>
      <protection locked="0"/>
    </xf>
    <xf numFmtId="0" fontId="4" fillId="3" borderId="27" xfId="0" applyFont="1" applyFill="1" applyBorder="1" applyAlignment="1">
      <alignment horizontal="center" vertical="top" wrapText="1"/>
    </xf>
    <xf numFmtId="165" fontId="4" fillId="3" borderId="16" xfId="0" applyNumberFormat="1" applyFont="1" applyFill="1" applyBorder="1" applyAlignment="1">
      <alignment horizontal="right" vertical="top" wrapText="1"/>
    </xf>
    <xf numFmtId="0" fontId="2" fillId="0" borderId="70" xfId="0" applyFont="1" applyBorder="1" applyAlignment="1" applyProtection="1">
      <alignment vertical="top" wrapText="1"/>
      <protection locked="0"/>
    </xf>
    <xf numFmtId="165" fontId="4" fillId="3" borderId="46" xfId="0" applyNumberFormat="1" applyFont="1" applyFill="1" applyBorder="1" applyAlignment="1">
      <alignment horizontal="center" vertical="top" wrapText="1"/>
    </xf>
    <xf numFmtId="165" fontId="5" fillId="5" borderId="62" xfId="0" applyNumberFormat="1" applyFont="1" applyFill="1" applyBorder="1" applyAlignment="1">
      <alignment horizontal="right" vertical="center" wrapText="1"/>
    </xf>
    <xf numFmtId="0" fontId="24" fillId="3" borderId="30" xfId="0" applyFont="1" applyFill="1" applyBorder="1" applyAlignment="1">
      <alignment horizontal="left" vertical="top" wrapText="1"/>
    </xf>
    <xf numFmtId="165" fontId="24" fillId="3" borderId="56" xfId="0" applyNumberFormat="1" applyFont="1" applyFill="1" applyBorder="1" applyAlignment="1">
      <alignment horizontal="right" vertical="top" wrapText="1"/>
    </xf>
    <xf numFmtId="0" fontId="24" fillId="3" borderId="75" xfId="0" applyFont="1" applyFill="1" applyBorder="1" applyAlignment="1">
      <alignment vertical="top" wrapText="1"/>
    </xf>
    <xf numFmtId="165" fontId="2" fillId="0" borderId="0" xfId="0" applyNumberFormat="1" applyFont="1" applyAlignment="1">
      <alignment horizontal="left" vertical="top" wrapText="1"/>
    </xf>
    <xf numFmtId="165" fontId="2" fillId="0" borderId="0" xfId="0" applyNumberFormat="1" applyFont="1" applyAlignment="1" applyProtection="1">
      <alignment horizontal="left" vertical="top" wrapText="1"/>
      <protection locked="0"/>
    </xf>
    <xf numFmtId="165" fontId="6" fillId="0" borderId="0" xfId="0" applyNumberFormat="1" applyFont="1" applyAlignment="1" applyProtection="1">
      <alignment horizontal="left" vertical="top" wrapText="1"/>
      <protection locked="0"/>
    </xf>
    <xf numFmtId="0" fontId="23" fillId="3" borderId="53" xfId="0" applyFont="1" applyFill="1" applyBorder="1" applyAlignment="1">
      <alignment horizontal="left" vertical="top" wrapText="1"/>
    </xf>
    <xf numFmtId="1" fontId="24" fillId="3" borderId="54" xfId="0" applyNumberFormat="1" applyFont="1" applyFill="1" applyBorder="1" applyAlignment="1">
      <alignment horizontal="left" vertical="top" wrapText="1"/>
    </xf>
    <xf numFmtId="0" fontId="3" fillId="0" borderId="0" xfId="0" applyFont="1" applyAlignment="1">
      <alignment horizontal="left" wrapText="1"/>
    </xf>
    <xf numFmtId="0" fontId="5" fillId="0" borderId="0" xfId="0" applyFont="1" applyAlignment="1">
      <alignment horizontal="left" wrapText="1"/>
    </xf>
    <xf numFmtId="49" fontId="5" fillId="0" borderId="0" xfId="0" applyNumberFormat="1" applyFont="1" applyAlignment="1">
      <alignment horizontal="left" vertical="top" wrapText="1"/>
    </xf>
    <xf numFmtId="165" fontId="5" fillId="0" borderId="0" xfId="1" applyNumberFormat="1" applyFont="1" applyFill="1" applyBorder="1" applyAlignment="1" applyProtection="1">
      <alignment horizontal="left" wrapText="1"/>
    </xf>
    <xf numFmtId="165" fontId="5" fillId="0" borderId="0" xfId="1" applyNumberFormat="1"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3" borderId="19" xfId="0" applyFont="1" applyFill="1" applyBorder="1" applyAlignment="1">
      <alignment horizontal="center" vertical="top" wrapText="1"/>
    </xf>
    <xf numFmtId="0" fontId="4" fillId="3" borderId="19" xfId="0" applyFont="1" applyFill="1" applyBorder="1" applyAlignment="1">
      <alignment horizontal="right" vertical="top" wrapText="1"/>
    </xf>
    <xf numFmtId="165" fontId="5" fillId="3" borderId="9" xfId="0" applyNumberFormat="1" applyFont="1" applyFill="1" applyBorder="1" applyAlignment="1" applyProtection="1">
      <alignment horizontal="center" vertical="center" wrapText="1"/>
      <protection locked="0"/>
    </xf>
    <xf numFmtId="165" fontId="5" fillId="3" borderId="51" xfId="0" applyNumberFormat="1" applyFont="1" applyFill="1" applyBorder="1" applyAlignment="1" applyProtection="1">
      <alignment horizontal="right" vertical="center" wrapText="1"/>
      <protection locked="0"/>
    </xf>
    <xf numFmtId="165" fontId="5" fillId="3" borderId="48" xfId="0" applyNumberFormat="1" applyFont="1" applyFill="1" applyBorder="1" applyAlignment="1" applyProtection="1">
      <alignment horizontal="right" vertical="center" wrapText="1"/>
      <protection locked="0"/>
    </xf>
    <xf numFmtId="165" fontId="5" fillId="3" borderId="48" xfId="0" applyNumberFormat="1" applyFont="1" applyFill="1" applyBorder="1" applyAlignment="1" applyProtection="1">
      <alignment horizontal="center" vertical="center" wrapText="1"/>
      <protection locked="0"/>
    </xf>
    <xf numFmtId="165" fontId="2" fillId="4" borderId="7" xfId="0" applyNumberFormat="1" applyFont="1" applyFill="1" applyBorder="1" applyAlignment="1" applyProtection="1">
      <alignment horizontal="center" vertical="top" wrapText="1"/>
      <protection locked="0"/>
    </xf>
    <xf numFmtId="0" fontId="2" fillId="4" borderId="13" xfId="0" applyFont="1" applyFill="1" applyBorder="1" applyAlignment="1" applyProtection="1">
      <alignment vertical="top" wrapText="1"/>
      <protection locked="0"/>
    </xf>
    <xf numFmtId="1" fontId="35" fillId="4" borderId="76" xfId="0" applyNumberFormat="1" applyFont="1" applyFill="1" applyBorder="1" applyAlignment="1" applyProtection="1">
      <alignment horizontal="center" vertical="top" wrapText="1"/>
      <protection locked="0"/>
    </xf>
    <xf numFmtId="165" fontId="2" fillId="0" borderId="38" xfId="0" applyNumberFormat="1" applyFont="1" applyBorder="1" applyAlignment="1" applyProtection="1">
      <alignment horizontal="center" vertical="center" wrapText="1"/>
      <protection locked="0"/>
    </xf>
    <xf numFmtId="165" fontId="2" fillId="0" borderId="48" xfId="0" applyNumberFormat="1" applyFont="1" applyBorder="1" applyAlignment="1" applyProtection="1">
      <alignment horizontal="center" vertical="center" wrapText="1"/>
      <protection locked="0"/>
    </xf>
    <xf numFmtId="0" fontId="2" fillId="0" borderId="20" xfId="0" applyFont="1" applyBorder="1" applyAlignment="1" applyProtection="1">
      <alignment horizontal="left" vertical="top" wrapText="1"/>
      <protection locked="0"/>
    </xf>
    <xf numFmtId="164" fontId="8" fillId="0" borderId="26" xfId="1" applyNumberFormat="1" applyFont="1" applyFill="1" applyBorder="1" applyAlignment="1" applyProtection="1">
      <alignment horizontal="center" wrapText="1"/>
      <protection locked="0"/>
    </xf>
    <xf numFmtId="164" fontId="34" fillId="0" borderId="10" xfId="4" applyNumberFormat="1" applyFont="1" applyFill="1" applyBorder="1" applyAlignment="1" applyProtection="1">
      <alignment horizontal="center" wrapText="1"/>
      <protection locked="0"/>
    </xf>
    <xf numFmtId="164" fontId="8" fillId="0" borderId="1" xfId="1" applyNumberFormat="1" applyFont="1" applyFill="1" applyBorder="1" applyAlignment="1" applyProtection="1">
      <alignment horizontal="center" wrapText="1"/>
      <protection locked="0"/>
    </xf>
    <xf numFmtId="165" fontId="2" fillId="0" borderId="20" xfId="0" applyNumberFormat="1" applyFont="1" applyBorder="1" applyAlignment="1" applyProtection="1">
      <alignment horizontal="right" vertical="top" wrapText="1"/>
      <protection locked="0"/>
    </xf>
    <xf numFmtId="1" fontId="2" fillId="0" borderId="72" xfId="0" applyNumberFormat="1" applyFont="1" applyBorder="1" applyAlignment="1" applyProtection="1">
      <alignment horizontal="center" vertical="top" wrapText="1"/>
      <protection locked="0"/>
    </xf>
    <xf numFmtId="0" fontId="35" fillId="4" borderId="77" xfId="0" applyFont="1" applyFill="1" applyBorder="1" applyAlignment="1" applyProtection="1">
      <alignment horizontal="left" vertical="center" wrapText="1"/>
      <protection locked="0"/>
    </xf>
    <xf numFmtId="165" fontId="5" fillId="3" borderId="80" xfId="0" applyNumberFormat="1" applyFont="1" applyFill="1" applyBorder="1" applyAlignment="1">
      <alignment horizontal="right" vertical="top" wrapText="1"/>
    </xf>
    <xf numFmtId="0" fontId="2" fillId="3" borderId="80" xfId="0" applyFont="1" applyFill="1" applyBorder="1" applyAlignment="1" applyProtection="1">
      <alignment horizontal="center" vertical="top" wrapText="1"/>
      <protection locked="0"/>
    </xf>
    <xf numFmtId="164" fontId="2" fillId="3" borderId="80" xfId="0" applyNumberFormat="1" applyFont="1" applyFill="1" applyBorder="1" applyAlignment="1" applyProtection="1">
      <alignment horizontal="right" vertical="top" wrapText="1"/>
      <protection locked="0"/>
    </xf>
    <xf numFmtId="165" fontId="2" fillId="3" borderId="80" xfId="0" applyNumberFormat="1" applyFont="1" applyFill="1" applyBorder="1" applyAlignment="1">
      <alignment horizontal="right" vertical="top" wrapText="1"/>
    </xf>
    <xf numFmtId="1" fontId="2" fillId="3" borderId="80" xfId="0" applyNumberFormat="1" applyFont="1" applyFill="1" applyBorder="1" applyAlignment="1" applyProtection="1">
      <alignment horizontal="center" vertical="top" wrapText="1"/>
      <protection locked="0"/>
    </xf>
    <xf numFmtId="0" fontId="4" fillId="0" borderId="78" xfId="0" applyFont="1" applyBorder="1" applyAlignment="1" applyProtection="1">
      <alignment horizontal="right" vertical="top" wrapText="1"/>
      <protection locked="0"/>
    </xf>
    <xf numFmtId="0" fontId="2" fillId="0" borderId="78" xfId="0" applyFont="1" applyBorder="1" applyAlignment="1" applyProtection="1">
      <alignment horizontal="center" vertical="top" wrapText="1"/>
      <protection locked="0"/>
    </xf>
    <xf numFmtId="164" fontId="2" fillId="0" borderId="78" xfId="0" applyNumberFormat="1" applyFont="1" applyBorder="1" applyAlignment="1" applyProtection="1">
      <alignment horizontal="right" vertical="top" wrapText="1"/>
      <protection locked="0"/>
    </xf>
    <xf numFmtId="165" fontId="2" fillId="0" borderId="78" xfId="0" applyNumberFormat="1" applyFont="1" applyBorder="1" applyAlignment="1">
      <alignment horizontal="right" vertical="top" wrapText="1"/>
    </xf>
    <xf numFmtId="1" fontId="2" fillId="0" borderId="78" xfId="0" applyNumberFormat="1" applyFont="1" applyBorder="1" applyAlignment="1" applyProtection="1">
      <alignment horizontal="center" vertical="top" wrapText="1"/>
      <protection locked="0"/>
    </xf>
    <xf numFmtId="165" fontId="4" fillId="3" borderId="83" xfId="0" applyNumberFormat="1" applyFont="1" applyFill="1" applyBorder="1" applyAlignment="1">
      <alignment horizontal="right" vertical="top" wrapText="1"/>
    </xf>
    <xf numFmtId="1" fontId="4" fillId="3" borderId="84" xfId="0" applyNumberFormat="1" applyFont="1" applyFill="1" applyBorder="1" applyAlignment="1">
      <alignment horizontal="center" vertical="top" wrapText="1"/>
    </xf>
    <xf numFmtId="165" fontId="25" fillId="6" borderId="80" xfId="0" applyNumberFormat="1" applyFont="1" applyFill="1" applyBorder="1" applyAlignment="1">
      <alignment horizontal="center" wrapText="1"/>
    </xf>
    <xf numFmtId="1" fontId="25" fillId="6" borderId="80" xfId="0" applyNumberFormat="1" applyFont="1" applyFill="1" applyBorder="1" applyAlignment="1">
      <alignment horizontal="center" wrapText="1"/>
    </xf>
    <xf numFmtId="165" fontId="24" fillId="3" borderId="87" xfId="0" applyNumberFormat="1" applyFont="1" applyFill="1" applyBorder="1" applyAlignment="1">
      <alignment horizontal="right" vertical="top" wrapText="1"/>
    </xf>
    <xf numFmtId="0" fontId="25" fillId="6" borderId="80" xfId="0" applyFont="1" applyFill="1" applyBorder="1" applyAlignment="1">
      <alignment horizontal="right" wrapText="1"/>
    </xf>
    <xf numFmtId="165" fontId="5" fillId="3" borderId="80" xfId="1" applyNumberFormat="1" applyFont="1" applyFill="1" applyBorder="1" applyAlignment="1" applyProtection="1">
      <alignment horizontal="center" wrapText="1"/>
    </xf>
    <xf numFmtId="49" fontId="22" fillId="0" borderId="0" xfId="0" applyNumberFormat="1" applyFont="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8" xfId="0" applyNumberFormat="1" applyFont="1" applyBorder="1" applyAlignment="1" applyProtection="1">
      <alignment horizontal="left" vertical="center" wrapText="1"/>
      <protection locked="0"/>
    </xf>
    <xf numFmtId="0" fontId="25" fillId="6" borderId="49" xfId="0" applyFont="1" applyFill="1" applyBorder="1" applyAlignment="1">
      <alignment horizontal="center" wrapText="1"/>
    </xf>
    <xf numFmtId="0" fontId="5" fillId="3" borderId="79" xfId="0" applyFont="1" applyFill="1" applyBorder="1" applyAlignment="1">
      <alignment horizontal="center" vertical="top" wrapText="1"/>
    </xf>
    <xf numFmtId="49" fontId="3" fillId="0" borderId="0" xfId="0" applyNumberFormat="1" applyFont="1" applyAlignment="1">
      <alignment horizontal="left" vertical="top" wrapText="1"/>
    </xf>
    <xf numFmtId="0" fontId="5" fillId="3" borderId="49" xfId="0" applyFont="1" applyFill="1" applyBorder="1" applyAlignment="1">
      <alignment horizontal="center" vertical="top" wrapText="1"/>
    </xf>
    <xf numFmtId="49" fontId="25" fillId="6" borderId="80" xfId="0" applyNumberFormat="1" applyFont="1" applyFill="1" applyBorder="1" applyAlignment="1">
      <alignment horizontal="center" wrapText="1"/>
    </xf>
    <xf numFmtId="49" fontId="3" fillId="0" borderId="0" xfId="0" applyNumberFormat="1" applyFont="1" applyAlignment="1" applyProtection="1">
      <alignment horizontal="left" vertical="top" wrapText="1"/>
      <protection locked="0"/>
    </xf>
    <xf numFmtId="0" fontId="24" fillId="3" borderId="1" xfId="0" applyFont="1" applyFill="1" applyBorder="1" applyAlignment="1">
      <alignment horizontal="left" vertical="center" wrapText="1"/>
    </xf>
    <xf numFmtId="1" fontId="24" fillId="3" borderId="1" xfId="0" applyNumberFormat="1" applyFont="1" applyFill="1" applyBorder="1" applyAlignment="1">
      <alignment horizontal="right" vertical="center" wrapText="1"/>
    </xf>
    <xf numFmtId="164" fontId="24" fillId="3" borderId="1" xfId="0" applyNumberFormat="1" applyFont="1" applyFill="1" applyBorder="1" applyAlignment="1">
      <alignment horizontal="right" vertical="center" wrapText="1"/>
    </xf>
    <xf numFmtId="165" fontId="24" fillId="3" borderId="16" xfId="0" applyNumberFormat="1" applyFont="1" applyFill="1" applyBorder="1" applyAlignment="1">
      <alignment horizontal="right" vertical="center" wrapText="1"/>
    </xf>
    <xf numFmtId="0" fontId="24" fillId="3" borderId="56" xfId="0" applyFont="1" applyFill="1" applyBorder="1" applyAlignment="1">
      <alignment horizontal="left" vertical="center" wrapText="1"/>
    </xf>
    <xf numFmtId="1" fontId="24" fillId="3" borderId="56" xfId="0" applyNumberFormat="1" applyFont="1" applyFill="1" applyBorder="1" applyAlignment="1">
      <alignment horizontal="right" vertical="center" wrapText="1"/>
    </xf>
    <xf numFmtId="164" fontId="24" fillId="3" borderId="56" xfId="0" applyNumberFormat="1" applyFont="1" applyFill="1" applyBorder="1" applyAlignment="1">
      <alignment horizontal="right" vertical="center" wrapText="1"/>
    </xf>
    <xf numFmtId="165" fontId="24" fillId="3" borderId="58" xfId="0" applyNumberFormat="1" applyFont="1" applyFill="1" applyBorder="1" applyAlignment="1">
      <alignment horizontal="right" vertical="center" wrapText="1"/>
    </xf>
    <xf numFmtId="0" fontId="24" fillId="3" borderId="67" xfId="0" applyFont="1" applyFill="1" applyBorder="1" applyAlignment="1">
      <alignment horizontal="left" vertical="center" wrapText="1"/>
    </xf>
    <xf numFmtId="49" fontId="0" fillId="0" borderId="0" xfId="0" applyNumberFormat="1" applyAlignment="1" applyProtection="1">
      <alignment horizontal="lef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right" vertical="center" wrapText="1"/>
      <protection locked="0"/>
    </xf>
    <xf numFmtId="0" fontId="8"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Protection="1">
      <protection locked="0"/>
    </xf>
    <xf numFmtId="0" fontId="4" fillId="0" borderId="0" xfId="0" applyFont="1" applyAlignment="1" applyProtection="1">
      <alignment horizontal="center" vertical="center" wrapText="1"/>
      <protection locked="0"/>
    </xf>
    <xf numFmtId="165" fontId="8" fillId="0" borderId="0" xfId="0" applyNumberFormat="1" applyFont="1" applyAlignment="1" applyProtection="1">
      <alignment vertical="center" wrapText="1"/>
      <protection locked="0"/>
    </xf>
    <xf numFmtId="0" fontId="5" fillId="5" borderId="39" xfId="0" applyFont="1" applyFill="1" applyBorder="1" applyAlignment="1" applyProtection="1">
      <alignment horizontal="left" vertical="center" wrapText="1"/>
      <protection locked="0"/>
    </xf>
    <xf numFmtId="165" fontId="5" fillId="3" borderId="70" xfId="0" applyNumberFormat="1" applyFont="1" applyFill="1" applyBorder="1" applyAlignment="1" applyProtection="1">
      <alignment horizontal="right" vertical="center" wrapText="1"/>
      <protection locked="0"/>
    </xf>
    <xf numFmtId="165" fontId="8" fillId="0" borderId="8" xfId="0" applyNumberFormat="1" applyFont="1" applyBorder="1" applyAlignment="1" applyProtection="1">
      <alignment vertical="center" wrapText="1"/>
      <protection locked="0"/>
    </xf>
    <xf numFmtId="165" fontId="8" fillId="0" borderId="32" xfId="0" applyNumberFormat="1" applyFont="1" applyBorder="1" applyAlignment="1" applyProtection="1">
      <alignment vertical="center" wrapText="1"/>
      <protection locked="0"/>
    </xf>
    <xf numFmtId="0" fontId="5" fillId="5" borderId="27" xfId="0" applyFont="1" applyFill="1" applyBorder="1" applyAlignment="1" applyProtection="1">
      <alignment horizontal="left" vertical="center" wrapText="1"/>
      <protection locked="0"/>
    </xf>
    <xf numFmtId="165" fontId="5" fillId="3" borderId="28"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horizontal="right" vertical="center" wrapText="1"/>
      <protection locked="0"/>
    </xf>
    <xf numFmtId="165" fontId="5" fillId="5" borderId="74" xfId="0" applyNumberFormat="1" applyFont="1" applyFill="1" applyBorder="1" applyAlignment="1">
      <alignment horizontal="right" vertical="center" wrapText="1"/>
    </xf>
    <xf numFmtId="165" fontId="5" fillId="0" borderId="9" xfId="0" applyNumberFormat="1" applyFont="1" applyBorder="1" applyAlignment="1">
      <alignment horizontal="center" vertical="center" wrapText="1"/>
    </xf>
    <xf numFmtId="0" fontId="8" fillId="0" borderId="0" xfId="0" applyFont="1" applyAlignment="1">
      <alignment horizontal="left" vertical="center" wrapText="1"/>
    </xf>
    <xf numFmtId="2" fontId="8" fillId="0" borderId="0" xfId="0" applyNumberFormat="1" applyFont="1" applyAlignment="1">
      <alignment horizontal="left" vertical="center" wrapText="1"/>
    </xf>
    <xf numFmtId="10" fontId="8"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5" fillId="6" borderId="27" xfId="0" applyFont="1" applyFill="1" applyBorder="1" applyAlignment="1">
      <alignment horizontal="center" wrapText="1"/>
    </xf>
    <xf numFmtId="164" fontId="5" fillId="6" borderId="25" xfId="0" applyNumberFormat="1" applyFont="1" applyFill="1" applyBorder="1" applyAlignment="1">
      <alignment horizontal="center" wrapText="1"/>
    </xf>
    <xf numFmtId="10" fontId="5" fillId="6" borderId="25" xfId="0" applyNumberFormat="1" applyFont="1" applyFill="1" applyBorder="1" applyAlignment="1">
      <alignment horizontal="center" wrapText="1"/>
    </xf>
    <xf numFmtId="164" fontId="5" fillId="6" borderId="23" xfId="0" applyNumberFormat="1" applyFont="1" applyFill="1" applyBorder="1" applyAlignment="1">
      <alignment horizontal="center" wrapText="1"/>
    </xf>
    <xf numFmtId="0" fontId="5" fillId="6" borderId="28" xfId="0" applyFont="1" applyFill="1" applyBorder="1" applyAlignment="1">
      <alignment horizontal="center" wrapText="1"/>
    </xf>
    <xf numFmtId="0" fontId="24" fillId="3" borderId="8" xfId="0" applyFont="1" applyFill="1" applyBorder="1" applyAlignment="1">
      <alignment horizontal="lef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11" xfId="0" applyFont="1" applyFill="1" applyBorder="1" applyAlignment="1">
      <alignment horizontal="left" vertical="center" wrapText="1"/>
    </xf>
    <xf numFmtId="0" fontId="24" fillId="3" borderId="61" xfId="0" applyFont="1" applyFill="1" applyBorder="1" applyAlignment="1">
      <alignment vertical="center"/>
    </xf>
    <xf numFmtId="2" fontId="24" fillId="3" borderId="63" xfId="0" applyNumberFormat="1" applyFont="1" applyFill="1" applyBorder="1" applyAlignment="1">
      <alignment horizontal="right" vertical="center" wrapText="1"/>
    </xf>
    <xf numFmtId="10" fontId="24" fillId="3" borderId="68" xfId="0" applyNumberFormat="1" applyFont="1" applyFill="1" applyBorder="1" applyAlignment="1">
      <alignment horizontal="right" vertical="center" wrapText="1"/>
    </xf>
    <xf numFmtId="0" fontId="23" fillId="3" borderId="29" xfId="0" applyFont="1" applyFill="1" applyBorder="1" applyAlignment="1">
      <alignment horizontal="left" vertical="top" wrapText="1"/>
    </xf>
    <xf numFmtId="1" fontId="24" fillId="3" borderId="30" xfId="0" applyNumberFormat="1" applyFont="1" applyFill="1" applyBorder="1" applyAlignment="1">
      <alignment horizontal="right" vertical="top" wrapText="1"/>
    </xf>
    <xf numFmtId="165" fontId="24" fillId="3" borderId="7" xfId="0" applyNumberFormat="1" applyFont="1" applyFill="1" applyBorder="1" applyAlignment="1">
      <alignment horizontal="right" vertical="top" wrapText="1"/>
    </xf>
    <xf numFmtId="0" fontId="5" fillId="3" borderId="78" xfId="0" applyFont="1" applyFill="1" applyBorder="1" applyAlignment="1">
      <alignment horizontal="center" vertical="top" wrapText="1"/>
    </xf>
    <xf numFmtId="165" fontId="5" fillId="3" borderId="80" xfId="0" applyNumberFormat="1" applyFont="1" applyFill="1" applyBorder="1" applyAlignment="1">
      <alignment horizontal="center" vertical="top" wrapText="1"/>
    </xf>
    <xf numFmtId="165" fontId="2" fillId="3" borderId="83" xfId="0" applyNumberFormat="1" applyFont="1" applyFill="1" applyBorder="1" applyAlignment="1">
      <alignment horizontal="right" vertical="top" wrapText="1"/>
    </xf>
    <xf numFmtId="165" fontId="2" fillId="3" borderId="84" xfId="0" applyNumberFormat="1" applyFont="1" applyFill="1" applyBorder="1" applyAlignment="1">
      <alignment horizontal="right" vertical="top" wrapText="1"/>
    </xf>
    <xf numFmtId="0" fontId="25" fillId="6" borderId="49"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6" borderId="84" xfId="0" applyFont="1" applyFill="1" applyBorder="1" applyAlignment="1">
      <alignment horizontal="center" vertical="center" wrapText="1"/>
    </xf>
    <xf numFmtId="165" fontId="25" fillId="6" borderId="84" xfId="0" applyNumberFormat="1" applyFont="1" applyFill="1" applyBorder="1" applyAlignment="1">
      <alignment horizontal="center" vertical="center" wrapText="1"/>
    </xf>
    <xf numFmtId="0" fontId="23" fillId="3" borderId="85" xfId="0" applyFont="1" applyFill="1" applyBorder="1" applyAlignment="1">
      <alignment horizontal="left" vertical="top" wrapText="1"/>
    </xf>
    <xf numFmtId="0" fontId="24" fillId="3" borderId="45" xfId="0" applyFont="1" applyFill="1" applyBorder="1" applyAlignment="1">
      <alignment vertical="top" wrapText="1"/>
    </xf>
    <xf numFmtId="165" fontId="23" fillId="3" borderId="45" xfId="0" applyNumberFormat="1" applyFont="1" applyFill="1" applyBorder="1" applyAlignment="1">
      <alignment horizontal="center" vertical="top" wrapText="1"/>
    </xf>
    <xf numFmtId="0" fontId="3" fillId="0" borderId="0" xfId="0" applyFont="1" applyAlignment="1">
      <alignment vertical="top" wrapText="1"/>
    </xf>
    <xf numFmtId="0" fontId="12" fillId="0" borderId="0" xfId="0" applyFont="1" applyAlignment="1">
      <alignment vertical="center" wrapText="1"/>
    </xf>
    <xf numFmtId="0" fontId="27" fillId="6" borderId="78" xfId="0" applyFont="1" applyFill="1" applyBorder="1" applyAlignment="1">
      <alignment horizontal="center" vertical="center" wrapText="1"/>
    </xf>
    <xf numFmtId="165" fontId="8" fillId="0" borderId="78" xfId="0" applyNumberFormat="1" applyFont="1" applyBorder="1" applyAlignment="1" applyProtection="1">
      <alignment horizontal="left" vertical="center" wrapText="1"/>
      <protection locked="0"/>
    </xf>
    <xf numFmtId="165" fontId="8" fillId="0" borderId="84" xfId="0" applyNumberFormat="1" applyFont="1" applyBorder="1" applyAlignment="1" applyProtection="1">
      <alignment horizontal="left" vertical="center" wrapText="1"/>
      <protection locked="0"/>
    </xf>
    <xf numFmtId="0" fontId="5" fillId="5" borderId="86" xfId="0" applyFont="1" applyFill="1" applyBorder="1" applyAlignment="1" applyProtection="1">
      <alignment horizontal="left" vertical="center" wrapText="1"/>
      <protection locked="0"/>
    </xf>
    <xf numFmtId="165" fontId="5" fillId="3" borderId="82" xfId="0" applyNumberFormat="1" applyFont="1" applyFill="1" applyBorder="1" applyAlignment="1" applyProtection="1">
      <alignment horizontal="right" vertical="center" wrapText="1"/>
      <protection locked="0"/>
    </xf>
    <xf numFmtId="165" fontId="5" fillId="5" borderId="91" xfId="0" applyNumberFormat="1" applyFont="1" applyFill="1" applyBorder="1" applyAlignment="1">
      <alignment horizontal="right" vertical="center" wrapText="1"/>
    </xf>
    <xf numFmtId="2" fontId="5" fillId="6" borderId="80" xfId="0" applyNumberFormat="1" applyFont="1" applyFill="1" applyBorder="1" applyAlignment="1">
      <alignment horizontal="center" wrapText="1"/>
    </xf>
    <xf numFmtId="0" fontId="24" fillId="3" borderId="91" xfId="0" applyFont="1" applyFill="1" applyBorder="1" applyAlignment="1">
      <alignment horizontal="left" vertical="center" wrapText="1"/>
    </xf>
    <xf numFmtId="0" fontId="24" fillId="3" borderId="87" xfId="0" applyFont="1" applyFill="1" applyBorder="1" applyAlignment="1">
      <alignment horizontal="left" vertical="center" wrapText="1"/>
    </xf>
    <xf numFmtId="2" fontId="24" fillId="3" borderId="94" xfId="0" applyNumberFormat="1" applyFont="1" applyFill="1" applyBorder="1" applyAlignment="1">
      <alignment horizontal="right" vertical="center" wrapText="1"/>
    </xf>
    <xf numFmtId="1" fontId="24" fillId="3" borderId="87" xfId="0" applyNumberFormat="1" applyFont="1" applyFill="1" applyBorder="1" applyAlignment="1">
      <alignment horizontal="right" vertical="center" wrapText="1"/>
    </xf>
    <xf numFmtId="164" fontId="24" fillId="3" borderId="87" xfId="0" applyNumberFormat="1" applyFont="1" applyFill="1" applyBorder="1" applyAlignment="1">
      <alignment horizontal="right" vertical="center" wrapText="1"/>
    </xf>
    <xf numFmtId="10" fontId="24" fillId="3" borderId="92" xfId="0" applyNumberFormat="1" applyFont="1" applyFill="1" applyBorder="1" applyAlignment="1">
      <alignment horizontal="right" vertical="center" wrapText="1"/>
    </xf>
    <xf numFmtId="165" fontId="24" fillId="3" borderId="88" xfId="0" applyNumberFormat="1" applyFont="1" applyFill="1" applyBorder="1" applyAlignment="1">
      <alignment horizontal="right" vertical="center" wrapText="1"/>
    </xf>
    <xf numFmtId="0" fontId="23" fillId="3" borderId="94" xfId="0" applyFont="1" applyFill="1" applyBorder="1" applyAlignment="1">
      <alignment horizontal="left" vertical="top" wrapText="1"/>
    </xf>
    <xf numFmtId="1" fontId="24" fillId="3" borderId="87" xfId="0" applyNumberFormat="1" applyFont="1" applyFill="1" applyBorder="1" applyAlignment="1">
      <alignment horizontal="right" vertical="top" wrapText="1"/>
    </xf>
    <xf numFmtId="165" fontId="24" fillId="3" borderId="87" xfId="1" applyNumberFormat="1" applyFont="1" applyFill="1" applyBorder="1" applyAlignment="1" applyProtection="1">
      <alignment horizontal="right" vertical="top" wrapText="1"/>
    </xf>
    <xf numFmtId="0" fontId="24" fillId="3" borderId="92" xfId="0" applyFont="1" applyFill="1" applyBorder="1" applyAlignment="1">
      <alignment horizontal="left" vertical="top" wrapText="1"/>
    </xf>
    <xf numFmtId="0" fontId="24" fillId="3" borderId="87" xfId="0" applyFont="1" applyFill="1" applyBorder="1" applyAlignment="1">
      <alignment horizontal="left" vertical="top" wrapText="1"/>
    </xf>
    <xf numFmtId="164" fontId="24" fillId="3" borderId="87" xfId="0" applyNumberFormat="1" applyFont="1" applyFill="1" applyBorder="1" applyAlignment="1">
      <alignment horizontal="right" vertical="top" wrapText="1"/>
    </xf>
    <xf numFmtId="0" fontId="23" fillId="3" borderId="90" xfId="0" applyFont="1" applyFill="1" applyBorder="1" applyAlignment="1">
      <alignment vertical="top" wrapText="1"/>
    </xf>
    <xf numFmtId="0" fontId="24" fillId="3" borderId="95" xfId="0" applyFont="1" applyFill="1" applyBorder="1" applyAlignment="1">
      <alignment vertical="top" wrapText="1"/>
    </xf>
    <xf numFmtId="0" fontId="24" fillId="3" borderId="93" xfId="0" applyFont="1" applyFill="1" applyBorder="1" applyAlignment="1">
      <alignment vertical="top" wrapText="1"/>
    </xf>
    <xf numFmtId="165" fontId="24" fillId="3" borderId="93" xfId="0" applyNumberFormat="1" applyFont="1" applyFill="1" applyBorder="1" applyAlignment="1">
      <alignment horizontal="center" vertical="top" wrapText="1"/>
    </xf>
    <xf numFmtId="165" fontId="24" fillId="3" borderId="95" xfId="0" applyNumberFormat="1" applyFont="1" applyFill="1" applyBorder="1" applyAlignment="1">
      <alignment horizontal="center" vertical="top" wrapText="1"/>
    </xf>
    <xf numFmtId="0" fontId="2" fillId="0" borderId="96" xfId="0" applyFont="1" applyBorder="1" applyAlignment="1" applyProtection="1">
      <alignment horizontal="left" vertical="top" wrapText="1"/>
      <protection locked="0"/>
    </xf>
    <xf numFmtId="0" fontId="4" fillId="0" borderId="97" xfId="0" applyFont="1" applyBorder="1" applyAlignment="1" applyProtection="1">
      <alignment horizontal="right" vertical="top" wrapText="1"/>
      <protection locked="0"/>
    </xf>
    <xf numFmtId="165" fontId="2" fillId="0" borderId="97" xfId="0" applyNumberFormat="1" applyFont="1" applyBorder="1" applyAlignment="1">
      <alignment horizontal="right" vertical="top" wrapText="1"/>
    </xf>
    <xf numFmtId="1" fontId="2" fillId="0" borderId="97" xfId="0" applyNumberFormat="1" applyFont="1" applyBorder="1" applyAlignment="1" applyProtection="1">
      <alignment vertical="top" wrapText="1"/>
      <protection locked="0"/>
    </xf>
    <xf numFmtId="165" fontId="4" fillId="3" borderId="97" xfId="0" applyNumberFormat="1" applyFont="1" applyFill="1" applyBorder="1" applyAlignment="1">
      <alignment horizontal="right" vertical="top" wrapText="1"/>
    </xf>
    <xf numFmtId="1" fontId="4" fillId="3" borderId="98" xfId="0" applyNumberFormat="1" applyFont="1" applyFill="1" applyBorder="1" applyAlignment="1">
      <alignment vertical="top" wrapText="1"/>
    </xf>
    <xf numFmtId="0" fontId="23" fillId="3" borderId="102" xfId="0" applyFont="1" applyFill="1" applyBorder="1" applyAlignment="1">
      <alignment horizontal="left" vertical="top" wrapText="1"/>
    </xf>
    <xf numFmtId="165" fontId="24" fillId="3" borderId="103" xfId="0" applyNumberFormat="1" applyFont="1" applyFill="1" applyBorder="1" applyAlignment="1">
      <alignment horizontal="right" vertical="top" wrapText="1"/>
    </xf>
    <xf numFmtId="1" fontId="24" fillId="3" borderId="103" xfId="0" applyNumberFormat="1" applyFont="1" applyFill="1" applyBorder="1" applyAlignment="1">
      <alignment horizontal="left" vertical="top" wrapText="1"/>
    </xf>
    <xf numFmtId="0" fontId="24" fillId="3" borderId="104" xfId="0" applyFont="1" applyFill="1" applyBorder="1" applyAlignment="1">
      <alignment horizontal="left" vertical="top" wrapText="1"/>
    </xf>
    <xf numFmtId="165" fontId="4" fillId="3" borderId="97" xfId="0" applyNumberFormat="1" applyFont="1" applyFill="1" applyBorder="1" applyAlignment="1">
      <alignment horizontal="left" vertical="top" wrapText="1"/>
    </xf>
    <xf numFmtId="1" fontId="4" fillId="3" borderId="98" xfId="0" applyNumberFormat="1" applyFont="1" applyFill="1" applyBorder="1" applyAlignment="1">
      <alignment horizontal="left" vertical="top" wrapText="1"/>
    </xf>
    <xf numFmtId="0" fontId="5" fillId="2" borderId="81" xfId="0" applyFont="1" applyFill="1" applyBorder="1" applyAlignment="1" applyProtection="1">
      <alignment horizontal="left" vertical="center" wrapText="1"/>
      <protection locked="0"/>
    </xf>
    <xf numFmtId="0" fontId="5" fillId="2" borderId="82" xfId="0" applyFont="1" applyFill="1" applyBorder="1" applyAlignment="1" applyProtection="1">
      <alignment horizontal="left" vertical="center" wrapText="1"/>
      <protection locked="0"/>
    </xf>
    <xf numFmtId="0" fontId="25" fillId="6" borderId="105" xfId="0" applyFont="1" applyFill="1" applyBorder="1" applyAlignment="1">
      <alignment horizontal="right" wrapText="1"/>
    </xf>
    <xf numFmtId="165" fontId="5" fillId="3" borderId="97" xfId="1" applyNumberFormat="1" applyFont="1" applyFill="1" applyBorder="1" applyAlignment="1" applyProtection="1">
      <alignment horizontal="left" wrapText="1"/>
    </xf>
    <xf numFmtId="165" fontId="5" fillId="3" borderId="98" xfId="1" applyNumberFormat="1" applyFont="1" applyFill="1" applyBorder="1" applyAlignment="1" applyProtection="1">
      <alignment horizontal="left" wrapText="1"/>
    </xf>
    <xf numFmtId="0" fontId="25" fillId="6" borderId="106" xfId="0" applyFont="1" applyFill="1" applyBorder="1" applyAlignment="1">
      <alignment horizontal="left" wrapText="1"/>
    </xf>
    <xf numFmtId="1" fontId="25" fillId="6" borderId="107" xfId="0" applyNumberFormat="1" applyFont="1" applyFill="1" applyBorder="1" applyAlignment="1">
      <alignment horizontal="center" wrapText="1"/>
    </xf>
    <xf numFmtId="165" fontId="25" fillId="6" borderId="108" xfId="0" applyNumberFormat="1" applyFont="1" applyFill="1" applyBorder="1" applyAlignment="1">
      <alignment horizontal="center" wrapText="1"/>
    </xf>
    <xf numFmtId="0" fontId="25" fillId="6" borderId="109" xfId="0" applyFont="1" applyFill="1" applyBorder="1" applyAlignment="1">
      <alignment horizontal="center" wrapText="1"/>
    </xf>
    <xf numFmtId="0" fontId="24" fillId="3" borderId="110" xfId="0" applyFont="1" applyFill="1" applyBorder="1" applyAlignment="1">
      <alignment horizontal="left" vertical="top" wrapText="1"/>
    </xf>
    <xf numFmtId="1" fontId="24" fillId="3" borderId="111" xfId="0" applyNumberFormat="1" applyFont="1" applyFill="1" applyBorder="1" applyAlignment="1">
      <alignment horizontal="left" vertical="top" wrapText="1"/>
    </xf>
    <xf numFmtId="1" fontId="24" fillId="3" borderId="111" xfId="0" applyNumberFormat="1" applyFont="1" applyFill="1" applyBorder="1" applyAlignment="1">
      <alignment horizontal="center" vertical="top" wrapText="1"/>
    </xf>
    <xf numFmtId="1" fontId="24" fillId="3" borderId="107" xfId="0" applyNumberFormat="1" applyFont="1" applyFill="1" applyBorder="1" applyAlignment="1">
      <alignment horizontal="center" vertical="top" wrapText="1"/>
    </xf>
    <xf numFmtId="165" fontId="23" fillId="3" borderId="112" xfId="0" applyNumberFormat="1" applyFont="1" applyFill="1" applyBorder="1" applyAlignment="1">
      <alignment horizontal="right" vertical="top" wrapText="1"/>
    </xf>
    <xf numFmtId="1" fontId="2" fillId="0" borderId="113" xfId="0" applyNumberFormat="1" applyFont="1" applyBorder="1" applyAlignment="1" applyProtection="1">
      <alignment horizontal="center" vertical="top" wrapText="1"/>
      <protection locked="0"/>
    </xf>
    <xf numFmtId="165" fontId="4" fillId="3" borderId="104" xfId="0" applyNumberFormat="1" applyFont="1" applyFill="1" applyBorder="1" applyAlignment="1">
      <alignment vertical="top" wrapText="1"/>
    </xf>
    <xf numFmtId="1" fontId="5" fillId="0" borderId="101" xfId="0" applyNumberFormat="1" applyFont="1" applyBorder="1" applyAlignment="1">
      <alignment horizontal="right" vertical="top" wrapText="1"/>
    </xf>
    <xf numFmtId="1" fontId="5" fillId="0" borderId="81" xfId="0" applyNumberFormat="1" applyFont="1" applyBorder="1" applyAlignment="1">
      <alignment horizontal="right" vertical="top" wrapText="1"/>
    </xf>
    <xf numFmtId="165" fontId="4" fillId="0" borderId="97" xfId="0" applyNumberFormat="1" applyFont="1" applyBorder="1" applyAlignment="1">
      <alignment vertical="top" wrapText="1"/>
    </xf>
    <xf numFmtId="0" fontId="4" fillId="3" borderId="114" xfId="0" applyFont="1" applyFill="1" applyBorder="1" applyAlignment="1">
      <alignment horizontal="center" vertical="top" wrapText="1"/>
    </xf>
    <xf numFmtId="0" fontId="4" fillId="3" borderId="115" xfId="0" applyFont="1" applyFill="1" applyBorder="1" applyAlignment="1">
      <alignment horizontal="center" vertical="top" wrapText="1"/>
    </xf>
    <xf numFmtId="0" fontId="13" fillId="0" borderId="101" xfId="0" applyFont="1" applyBorder="1" applyAlignment="1">
      <alignment horizontal="left" vertical="center" wrapText="1"/>
    </xf>
    <xf numFmtId="0" fontId="2" fillId="0" borderId="81" xfId="0" applyFont="1" applyBorder="1" applyAlignment="1">
      <alignment horizontal="left" vertical="center" wrapText="1"/>
    </xf>
    <xf numFmtId="1" fontId="5" fillId="3" borderId="102" xfId="0" applyNumberFormat="1" applyFont="1" applyFill="1" applyBorder="1" applyAlignment="1">
      <alignment horizontal="left" vertical="top" wrapText="1"/>
    </xf>
    <xf numFmtId="165" fontId="8" fillId="0" borderId="8" xfId="0" applyNumberFormat="1" applyFont="1" applyBorder="1" applyAlignment="1" applyProtection="1">
      <alignment horizontal="left" vertical="center" wrapText="1"/>
      <protection locked="0"/>
    </xf>
    <xf numFmtId="165" fontId="8" fillId="0" borderId="32" xfId="0" applyNumberFormat="1" applyFont="1" applyBorder="1" applyAlignment="1" applyProtection="1">
      <alignment horizontal="left" vertical="center" wrapText="1"/>
      <protection locked="0"/>
    </xf>
    <xf numFmtId="49" fontId="22" fillId="0" borderId="0" xfId="0" applyNumberFormat="1" applyFont="1" applyAlignment="1">
      <alignment horizontal="center" vertical="center" wrapText="1"/>
    </xf>
    <xf numFmtId="0" fontId="18" fillId="5" borderId="86" xfId="0" applyFont="1" applyFill="1" applyBorder="1" applyAlignment="1">
      <alignment horizontal="center" vertical="center" wrapText="1"/>
    </xf>
    <xf numFmtId="0" fontId="18" fillId="5" borderId="81" xfId="0" applyFont="1" applyFill="1" applyBorder="1" applyAlignment="1">
      <alignment horizontal="center" vertical="center" wrapText="1"/>
    </xf>
    <xf numFmtId="0" fontId="18" fillId="5" borderId="82" xfId="0" applyFont="1" applyFill="1" applyBorder="1" applyAlignment="1">
      <alignment horizontal="center" vertical="center" wrapText="1"/>
    </xf>
    <xf numFmtId="0" fontId="2" fillId="5" borderId="27" xfId="0" applyFont="1" applyFill="1" applyBorder="1" applyAlignment="1">
      <alignment horizontal="left" vertical="center" wrapText="1" readingOrder="1"/>
    </xf>
    <xf numFmtId="0" fontId="10" fillId="5" borderId="74" xfId="0" applyFont="1" applyFill="1" applyBorder="1" applyAlignment="1">
      <alignment horizontal="left" vertical="center" wrapText="1" readingOrder="1"/>
    </xf>
    <xf numFmtId="0" fontId="10" fillId="5" borderId="28" xfId="0" applyFont="1" applyFill="1" applyBorder="1" applyAlignment="1">
      <alignment horizontal="left" vertical="center" wrapText="1" readingOrder="1"/>
    </xf>
    <xf numFmtId="0" fontId="5" fillId="5" borderId="49"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84" xfId="0" applyFont="1" applyFill="1" applyBorder="1" applyAlignment="1">
      <alignment horizontal="center" vertical="center" wrapText="1"/>
    </xf>
    <xf numFmtId="0" fontId="27" fillId="6" borderId="78" xfId="0" applyFont="1" applyFill="1" applyBorder="1" applyAlignment="1">
      <alignment horizontal="center" vertical="center" wrapText="1"/>
    </xf>
    <xf numFmtId="0" fontId="27" fillId="6" borderId="84"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8" xfId="0" applyNumberFormat="1" applyFont="1" applyBorder="1" applyAlignment="1" applyProtection="1">
      <alignment horizontal="left" vertical="center" wrapText="1"/>
      <protection locked="0"/>
    </xf>
    <xf numFmtId="0" fontId="2" fillId="0" borderId="86" xfId="0" applyFont="1" applyBorder="1" applyAlignment="1" applyProtection="1">
      <alignment vertical="top" wrapText="1"/>
      <protection locked="0"/>
    </xf>
    <xf numFmtId="0" fontId="2" fillId="0" borderId="81" xfId="0" applyFont="1" applyBorder="1" applyAlignment="1" applyProtection="1">
      <alignment vertical="top" wrapText="1"/>
      <protection locked="0"/>
    </xf>
    <xf numFmtId="0" fontId="2" fillId="0" borderId="82"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2" fillId="0" borderId="74" xfId="0" applyFont="1" applyBorder="1" applyAlignment="1" applyProtection="1">
      <alignment vertical="top" wrapText="1"/>
      <protection locked="0"/>
    </xf>
    <xf numFmtId="0" fontId="2" fillId="0" borderId="28" xfId="0" applyFont="1" applyBorder="1" applyAlignment="1" applyProtection="1">
      <alignment vertical="top" wrapText="1"/>
      <protection locked="0"/>
    </xf>
    <xf numFmtId="0" fontId="5" fillId="0" borderId="39" xfId="0" applyFont="1" applyBorder="1" applyAlignment="1">
      <alignment horizontal="left" vertical="center" wrapText="1"/>
    </xf>
    <xf numFmtId="0" fontId="5" fillId="0" borderId="8" xfId="0" applyFont="1" applyBorder="1" applyAlignment="1">
      <alignment horizontal="left" vertical="center" wrapText="1"/>
    </xf>
    <xf numFmtId="0" fontId="5" fillId="0" borderId="32" xfId="0" applyFont="1" applyBorder="1" applyAlignment="1">
      <alignment horizontal="left" vertical="center" wrapText="1"/>
    </xf>
    <xf numFmtId="0" fontId="5" fillId="0" borderId="3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8" xfId="0" applyFont="1" applyBorder="1" applyAlignment="1">
      <alignment horizontal="center" vertical="center" wrapText="1"/>
    </xf>
    <xf numFmtId="165" fontId="8" fillId="0" borderId="36" xfId="0" applyNumberFormat="1" applyFont="1" applyBorder="1" applyAlignment="1" applyProtection="1">
      <alignment horizontal="left" vertical="center" wrapText="1"/>
      <protection locked="0"/>
    </xf>
    <xf numFmtId="165" fontId="8" fillId="0" borderId="37" xfId="0" applyNumberFormat="1" applyFont="1" applyBorder="1" applyAlignment="1" applyProtection="1">
      <alignment horizontal="left" vertical="center" wrapText="1"/>
      <protection locked="0"/>
    </xf>
    <xf numFmtId="165" fontId="5" fillId="5" borderId="49" xfId="0" applyNumberFormat="1" applyFont="1" applyFill="1" applyBorder="1" applyAlignment="1">
      <alignment horizontal="right" vertical="center" wrapText="1"/>
    </xf>
    <xf numFmtId="165" fontId="5" fillId="5" borderId="78" xfId="0" applyNumberFormat="1" applyFont="1" applyFill="1" applyBorder="1" applyAlignment="1">
      <alignment horizontal="right" vertical="center" wrapText="1"/>
    </xf>
    <xf numFmtId="165" fontId="5" fillId="5" borderId="84" xfId="0" applyNumberFormat="1" applyFont="1" applyFill="1" applyBorder="1" applyAlignment="1">
      <alignment horizontal="right" vertical="center" wrapText="1"/>
    </xf>
    <xf numFmtId="0" fontId="5" fillId="0" borderId="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5" fillId="3" borderId="31" xfId="0" applyNumberFormat="1" applyFont="1" applyFill="1" applyBorder="1" applyAlignment="1">
      <alignment horizontal="center" vertical="center" wrapText="1"/>
    </xf>
    <xf numFmtId="165" fontId="5" fillId="3" borderId="37" xfId="0" applyNumberFormat="1"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165" fontId="5" fillId="3" borderId="39" xfId="0" applyNumberFormat="1" applyFont="1" applyFill="1" applyBorder="1" applyAlignment="1" applyProtection="1">
      <alignment horizontal="center" vertical="center" wrapText="1"/>
      <protection locked="0"/>
    </xf>
    <xf numFmtId="165" fontId="5" fillId="3" borderId="8" xfId="0" applyNumberFormat="1" applyFont="1" applyFill="1" applyBorder="1" applyAlignment="1" applyProtection="1">
      <alignment horizontal="center" vertical="center" wrapText="1"/>
      <protection locked="0"/>
    </xf>
    <xf numFmtId="165" fontId="5" fillId="3" borderId="32" xfId="0" applyNumberFormat="1" applyFont="1" applyFill="1" applyBorder="1" applyAlignment="1" applyProtection="1">
      <alignment horizontal="center" vertical="center" wrapText="1"/>
      <protection locked="0"/>
    </xf>
    <xf numFmtId="165" fontId="5" fillId="3" borderId="92" xfId="0" applyNumberFormat="1" applyFont="1" applyFill="1" applyBorder="1" applyAlignment="1" applyProtection="1">
      <alignment horizontal="center" vertical="center" wrapText="1"/>
      <protection locked="0"/>
    </xf>
    <xf numFmtId="165" fontId="5" fillId="3" borderId="93" xfId="0" applyNumberFormat="1" applyFont="1" applyFill="1" applyBorder="1" applyAlignment="1" applyProtection="1">
      <alignment horizontal="center" vertical="center" wrapText="1"/>
      <protection locked="0"/>
    </xf>
    <xf numFmtId="10" fontId="8" fillId="0" borderId="90" xfId="0" applyNumberFormat="1" applyFont="1" applyBorder="1" applyAlignment="1" applyProtection="1">
      <alignment horizontal="center" vertical="center" wrapText="1"/>
      <protection locked="0"/>
    </xf>
    <xf numFmtId="10" fontId="8" fillId="0" borderId="91" xfId="0" applyNumberFormat="1" applyFont="1" applyBorder="1" applyAlignment="1" applyProtection="1">
      <alignment horizontal="center" vertical="center" wrapText="1"/>
      <protection locked="0"/>
    </xf>
    <xf numFmtId="10" fontId="8" fillId="0" borderId="93" xfId="0" applyNumberFormat="1" applyFont="1" applyBorder="1" applyAlignment="1" applyProtection="1">
      <alignment horizontal="center" vertical="center" wrapText="1"/>
      <protection locked="0"/>
    </xf>
    <xf numFmtId="10" fontId="5" fillId="3" borderId="25" xfId="0" applyNumberFormat="1" applyFont="1" applyFill="1" applyBorder="1" applyAlignment="1">
      <alignment horizontal="center" vertical="center" wrapText="1"/>
    </xf>
    <xf numFmtId="10" fontId="5" fillId="3" borderId="28" xfId="0" applyNumberFormat="1" applyFont="1" applyFill="1" applyBorder="1" applyAlignment="1">
      <alignment horizontal="center" vertical="center" wrapText="1"/>
    </xf>
    <xf numFmtId="10" fontId="8" fillId="0" borderId="27" xfId="0" applyNumberFormat="1" applyFont="1" applyBorder="1" applyAlignment="1" applyProtection="1">
      <alignment horizontal="center" vertical="center" wrapText="1"/>
      <protection locked="0"/>
    </xf>
    <xf numFmtId="10" fontId="8" fillId="0" borderId="74" xfId="0" applyNumberFormat="1" applyFont="1" applyBorder="1" applyAlignment="1" applyProtection="1">
      <alignment horizontal="center" vertical="center" wrapText="1"/>
      <protection locked="0"/>
    </xf>
    <xf numFmtId="10" fontId="8" fillId="0" borderId="28" xfId="0" applyNumberFormat="1" applyFont="1" applyBorder="1" applyAlignment="1" applyProtection="1">
      <alignment horizontal="center" vertical="center" wrapText="1"/>
      <protection locked="0"/>
    </xf>
    <xf numFmtId="10" fontId="8" fillId="0" borderId="31" xfId="0" applyNumberFormat="1" applyFont="1" applyBorder="1" applyAlignment="1" applyProtection="1">
      <alignment horizontal="center" vertical="center" wrapText="1"/>
      <protection locked="0"/>
    </xf>
    <xf numFmtId="10" fontId="8" fillId="0" borderId="36" xfId="0" applyNumberFormat="1" applyFont="1" applyBorder="1" applyAlignment="1" applyProtection="1">
      <alignment horizontal="center" vertical="center" wrapText="1"/>
      <protection locked="0"/>
    </xf>
    <xf numFmtId="10" fontId="8" fillId="0" borderId="37" xfId="0" applyNumberFormat="1" applyFont="1" applyBorder="1" applyAlignment="1" applyProtection="1">
      <alignment horizontal="center" vertical="center" wrapText="1"/>
      <protection locked="0"/>
    </xf>
    <xf numFmtId="0" fontId="29" fillId="0" borderId="14" xfId="5" applyBorder="1" applyAlignment="1" applyProtection="1">
      <alignment horizontal="center" vertical="center" wrapText="1"/>
    </xf>
    <xf numFmtId="0" fontId="29" fillId="0" borderId="0" xfId="5" applyAlignment="1" applyProtection="1">
      <alignment horizontal="center" vertical="center" wrapText="1"/>
    </xf>
    <xf numFmtId="49" fontId="11" fillId="0" borderId="74" xfId="0" applyNumberFormat="1" applyFont="1" applyBorder="1" applyAlignment="1">
      <alignment horizontal="center" vertical="center" wrapText="1"/>
    </xf>
    <xf numFmtId="0" fontId="15" fillId="5" borderId="86" xfId="0" applyFont="1" applyFill="1" applyBorder="1" applyAlignment="1">
      <alignment horizontal="left" vertical="center" wrapText="1"/>
    </xf>
    <xf numFmtId="0" fontId="15" fillId="5" borderId="81" xfId="0" applyFont="1" applyFill="1" applyBorder="1" applyAlignment="1">
      <alignment horizontal="left" vertical="center" wrapText="1"/>
    </xf>
    <xf numFmtId="0" fontId="4" fillId="5" borderId="81"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74"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25" fillId="6" borderId="49" xfId="0" applyFont="1" applyFill="1" applyBorder="1" applyAlignment="1">
      <alignment horizontal="center" wrapText="1"/>
    </xf>
    <xf numFmtId="0" fontId="25" fillId="6" borderId="78" xfId="0" applyFont="1" applyFill="1" applyBorder="1" applyAlignment="1">
      <alignment horizontal="center" wrapText="1"/>
    </xf>
    <xf numFmtId="0" fontId="25" fillId="6" borderId="84" xfId="0" applyFont="1" applyFill="1" applyBorder="1" applyAlignment="1">
      <alignment horizontal="center" wrapText="1"/>
    </xf>
    <xf numFmtId="0" fontId="11" fillId="0" borderId="0" xfId="0" applyFont="1" applyAlignment="1">
      <alignment horizontal="center" vertical="center" wrapText="1"/>
    </xf>
    <xf numFmtId="0" fontId="11" fillId="0" borderId="74" xfId="0" applyFont="1" applyBorder="1" applyAlignment="1">
      <alignment horizontal="center" vertical="center" wrapText="1"/>
    </xf>
    <xf numFmtId="0" fontId="2" fillId="0" borderId="81" xfId="0" applyFont="1" applyBorder="1" applyAlignment="1" applyProtection="1">
      <alignment horizontal="left" vertical="top" wrapText="1"/>
      <protection locked="0"/>
    </xf>
    <xf numFmtId="0" fontId="2" fillId="0" borderId="82"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15" fillId="5" borderId="49" xfId="0" applyFont="1" applyFill="1" applyBorder="1" applyAlignment="1">
      <alignment horizontal="left" vertical="center" wrapText="1"/>
    </xf>
    <xf numFmtId="0" fontId="15" fillId="5" borderId="78" xfId="0" applyFont="1" applyFill="1" applyBorder="1" applyAlignment="1">
      <alignment horizontal="left" vertical="center" wrapText="1"/>
    </xf>
    <xf numFmtId="0" fontId="15" fillId="5" borderId="84" xfId="0" applyFont="1" applyFill="1" applyBorder="1" applyAlignment="1">
      <alignment horizontal="left" vertical="center" wrapText="1"/>
    </xf>
    <xf numFmtId="0" fontId="5" fillId="3" borderId="78" xfId="0" applyFont="1" applyFill="1" applyBorder="1" applyAlignment="1">
      <alignment horizontal="center" vertical="top" wrapText="1"/>
    </xf>
    <xf numFmtId="0" fontId="5" fillId="3" borderId="79" xfId="0" applyFont="1" applyFill="1" applyBorder="1" applyAlignment="1">
      <alignment horizontal="center" vertical="top" wrapText="1"/>
    </xf>
    <xf numFmtId="0" fontId="13" fillId="5" borderId="49" xfId="0" applyFont="1" applyFill="1" applyBorder="1" applyAlignment="1">
      <alignment horizontal="left" vertical="center" wrapText="1"/>
    </xf>
    <xf numFmtId="0" fontId="13" fillId="5" borderId="78" xfId="0" applyFont="1" applyFill="1" applyBorder="1" applyAlignment="1">
      <alignment horizontal="left" vertical="center" wrapText="1"/>
    </xf>
    <xf numFmtId="0" fontId="13" fillId="5" borderId="84" xfId="0" applyFont="1" applyFill="1" applyBorder="1" applyAlignment="1">
      <alignment horizontal="left" vertical="center" wrapText="1"/>
    </xf>
    <xf numFmtId="0" fontId="2" fillId="0" borderId="8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11" fillId="0" borderId="19" xfId="0" applyFont="1" applyBorder="1" applyAlignment="1">
      <alignment horizontal="center" vertical="center" wrapText="1"/>
    </xf>
    <xf numFmtId="49" fontId="3" fillId="0" borderId="0" xfId="0" applyNumberFormat="1" applyFont="1" applyAlignment="1">
      <alignment horizontal="left" vertical="top" wrapText="1"/>
    </xf>
    <xf numFmtId="0" fontId="2" fillId="0" borderId="74" xfId="0" applyFont="1" applyBorder="1" applyAlignment="1" applyProtection="1">
      <alignment horizontal="left" vertical="top" wrapText="1"/>
      <protection locked="0"/>
    </xf>
    <xf numFmtId="0" fontId="5" fillId="5" borderId="49" xfId="0" applyFont="1" applyFill="1" applyBorder="1" applyAlignment="1" applyProtection="1">
      <alignment horizontal="center" vertical="top" wrapText="1"/>
      <protection locked="0"/>
    </xf>
    <xf numFmtId="0" fontId="5" fillId="5" borderId="78" xfId="0" applyFont="1" applyFill="1" applyBorder="1" applyAlignment="1" applyProtection="1">
      <alignment horizontal="center" vertical="top" wrapText="1"/>
      <protection locked="0"/>
    </xf>
    <xf numFmtId="0" fontId="4" fillId="3" borderId="49" xfId="0" applyFont="1" applyFill="1" applyBorder="1" applyAlignment="1" applyProtection="1">
      <alignment horizontal="right" vertical="top" wrapText="1"/>
      <protection locked="0"/>
    </xf>
    <xf numFmtId="0" fontId="4" fillId="3" borderId="79" xfId="0" applyFont="1" applyFill="1" applyBorder="1" applyAlignment="1" applyProtection="1">
      <alignment horizontal="right" vertical="top" wrapText="1"/>
      <protection locked="0"/>
    </xf>
    <xf numFmtId="0" fontId="4" fillId="3" borderId="27" xfId="0" applyFont="1" applyFill="1" applyBorder="1" applyAlignment="1" applyProtection="1">
      <alignment horizontal="right" vertical="top" wrapText="1"/>
      <protection locked="0"/>
    </xf>
    <xf numFmtId="0" fontId="4" fillId="3" borderId="41" xfId="0" applyFont="1" applyFill="1" applyBorder="1" applyAlignment="1" applyProtection="1">
      <alignment horizontal="right" vertical="top" wrapText="1"/>
      <protection locked="0"/>
    </xf>
    <xf numFmtId="0" fontId="5" fillId="3" borderId="49" xfId="0" applyFont="1" applyFill="1" applyBorder="1" applyAlignment="1">
      <alignment horizontal="center" vertical="top" wrapText="1"/>
    </xf>
    <xf numFmtId="165" fontId="25" fillId="6" borderId="49" xfId="0" applyNumberFormat="1" applyFont="1" applyFill="1" applyBorder="1" applyAlignment="1">
      <alignment horizontal="center" vertical="center" wrapText="1"/>
    </xf>
    <xf numFmtId="165" fontId="25" fillId="6" borderId="78" xfId="0" applyNumberFormat="1" applyFont="1" applyFill="1" applyBorder="1" applyAlignment="1">
      <alignment horizontal="center" vertical="center" wrapText="1"/>
    </xf>
    <xf numFmtId="165" fontId="25" fillId="6" borderId="84" xfId="0" applyNumberFormat="1" applyFont="1" applyFill="1" applyBorder="1" applyAlignment="1">
      <alignment horizontal="center" vertical="center" wrapText="1"/>
    </xf>
    <xf numFmtId="0" fontId="13" fillId="5" borderId="14" xfId="0" applyFont="1" applyFill="1" applyBorder="1" applyAlignment="1">
      <alignment horizontal="left" vertical="center" wrapText="1"/>
    </xf>
    <xf numFmtId="0" fontId="13" fillId="5" borderId="0" xfId="0" applyFont="1" applyFill="1" applyAlignment="1">
      <alignment horizontal="left" vertical="center" wrapText="1"/>
    </xf>
    <xf numFmtId="165" fontId="4" fillId="3" borderId="49" xfId="0" applyNumberFormat="1" applyFont="1" applyFill="1" applyBorder="1" applyAlignment="1">
      <alignment horizontal="center" vertical="top" wrapText="1"/>
    </xf>
    <xf numFmtId="165" fontId="4" fillId="3" borderId="78" xfId="0" applyNumberFormat="1" applyFont="1" applyFill="1" applyBorder="1" applyAlignment="1">
      <alignment horizontal="center" vertical="top" wrapText="1"/>
    </xf>
    <xf numFmtId="165" fontId="4" fillId="3" borderId="84" xfId="0" applyNumberFormat="1" applyFont="1" applyFill="1" applyBorder="1" applyAlignment="1">
      <alignment horizontal="center" vertical="top" wrapText="1"/>
    </xf>
    <xf numFmtId="0" fontId="2" fillId="0" borderId="99" xfId="0" applyFont="1" applyBorder="1" applyAlignment="1" applyProtection="1">
      <alignment horizontal="left" vertical="top" wrapText="1"/>
      <protection locked="0"/>
    </xf>
    <xf numFmtId="0" fontId="2" fillId="0" borderId="100" xfId="0" applyFont="1" applyBorder="1" applyAlignment="1" applyProtection="1">
      <alignment horizontal="left" vertical="top" wrapText="1"/>
      <protection locked="0"/>
    </xf>
    <xf numFmtId="0" fontId="4" fillId="3" borderId="49" xfId="0" applyFont="1" applyFill="1" applyBorder="1" applyAlignment="1">
      <alignment horizontal="center" vertical="top" wrapText="1"/>
    </xf>
    <xf numFmtId="0" fontId="4" fillId="3" borderId="78" xfId="0" applyFont="1" applyFill="1" applyBorder="1" applyAlignment="1">
      <alignment horizontal="center" vertical="top" wrapText="1"/>
    </xf>
    <xf numFmtId="0" fontId="4" fillId="3" borderId="97" xfId="0" applyFont="1" applyFill="1" applyBorder="1" applyAlignment="1">
      <alignment horizontal="center" vertical="top" wrapText="1"/>
    </xf>
    <xf numFmtId="0" fontId="5" fillId="3" borderId="97" xfId="0" applyFont="1" applyFill="1" applyBorder="1" applyAlignment="1">
      <alignment horizontal="center" vertical="top" wrapText="1"/>
    </xf>
    <xf numFmtId="0" fontId="5" fillId="3" borderId="98" xfId="0" applyFont="1" applyFill="1" applyBorder="1" applyAlignment="1">
      <alignment horizontal="center" vertical="top" wrapText="1"/>
    </xf>
    <xf numFmtId="0" fontId="25" fillId="6" borderId="89" xfId="0" applyFont="1" applyFill="1" applyBorder="1" applyAlignment="1">
      <alignment horizontal="center" wrapText="1"/>
    </xf>
    <xf numFmtId="0" fontId="25" fillId="6" borderId="71" xfId="0" applyFont="1" applyFill="1" applyBorder="1" applyAlignment="1">
      <alignment horizontal="center" wrapText="1"/>
    </xf>
    <xf numFmtId="165" fontId="25" fillId="6" borderId="89" xfId="0" applyNumberFormat="1" applyFont="1" applyFill="1" applyBorder="1" applyAlignment="1">
      <alignment horizontal="center" wrapText="1"/>
    </xf>
    <xf numFmtId="165" fontId="25" fillId="6" borderId="71" xfId="0" applyNumberFormat="1" applyFont="1" applyFill="1" applyBorder="1" applyAlignment="1">
      <alignment horizontal="center" wrapText="1"/>
    </xf>
    <xf numFmtId="49" fontId="11" fillId="0" borderId="0" xfId="0" applyNumberFormat="1" applyFont="1" applyAlignment="1">
      <alignment horizontal="center" vertical="center" wrapText="1"/>
    </xf>
    <xf numFmtId="0" fontId="2" fillId="0" borderId="101" xfId="0" applyFont="1" applyBorder="1" applyAlignment="1" applyProtection="1">
      <alignment horizontal="left" vertical="top" wrapText="1"/>
      <protection locked="0"/>
    </xf>
    <xf numFmtId="0" fontId="2" fillId="5" borderId="49" xfId="0" applyFont="1" applyFill="1" applyBorder="1" applyAlignment="1">
      <alignment horizontal="left" vertical="center" wrapText="1"/>
    </xf>
    <xf numFmtId="0" fontId="2" fillId="5" borderId="97" xfId="0" applyFont="1" applyFill="1" applyBorder="1" applyAlignment="1">
      <alignment horizontal="left" vertical="center" wrapText="1"/>
    </xf>
    <xf numFmtId="0" fontId="2" fillId="5" borderId="98" xfId="0" applyFont="1" applyFill="1" applyBorder="1" applyAlignment="1">
      <alignment horizontal="left" vertical="center" wrapText="1"/>
    </xf>
    <xf numFmtId="165" fontId="8" fillId="0" borderId="3" xfId="1" applyNumberFormat="1" applyFont="1" applyFill="1" applyBorder="1" applyAlignment="1" applyProtection="1">
      <alignment horizontal="left" wrapText="1"/>
      <protection locked="0"/>
    </xf>
    <xf numFmtId="165" fontId="8" fillId="0" borderId="32" xfId="1" applyNumberFormat="1" applyFont="1" applyFill="1" applyBorder="1" applyAlignment="1" applyProtection="1">
      <alignment horizontal="left" wrapText="1"/>
      <protection locked="0"/>
    </xf>
    <xf numFmtId="165" fontId="8" fillId="0" borderId="66" xfId="1" applyNumberFormat="1" applyFont="1" applyFill="1" applyBorder="1" applyAlignment="1" applyProtection="1">
      <alignment horizontal="left" wrapText="1"/>
      <protection locked="0"/>
    </xf>
    <xf numFmtId="165" fontId="8" fillId="0" borderId="37" xfId="1" applyNumberFormat="1" applyFont="1" applyFill="1" applyBorder="1" applyAlignment="1" applyProtection="1">
      <alignment horizontal="left" wrapText="1"/>
      <protection locked="0"/>
    </xf>
    <xf numFmtId="165" fontId="8" fillId="0" borderId="64" xfId="1" applyNumberFormat="1" applyFont="1" applyFill="1" applyBorder="1" applyAlignment="1" applyProtection="1">
      <alignment horizontal="left" wrapText="1"/>
      <protection locked="0"/>
    </xf>
    <xf numFmtId="165" fontId="8" fillId="0" borderId="65" xfId="1" applyNumberFormat="1" applyFont="1" applyFill="1" applyBorder="1" applyAlignment="1" applyProtection="1">
      <alignment horizontal="left" wrapText="1"/>
      <protection locked="0"/>
    </xf>
    <xf numFmtId="166" fontId="20" fillId="3" borderId="56" xfId="4" applyNumberFormat="1" applyFont="1" applyFill="1" applyBorder="1" applyAlignment="1" applyProtection="1">
      <alignment horizontal="left" wrapText="1"/>
    </xf>
    <xf numFmtId="0" fontId="24" fillId="3" borderId="58" xfId="0" applyFont="1" applyFill="1" applyBorder="1" applyAlignment="1">
      <alignment horizontal="left" wrapText="1"/>
    </xf>
    <xf numFmtId="166" fontId="20" fillId="3" borderId="7" xfId="4" applyNumberFormat="1" applyFont="1" applyFill="1" applyBorder="1" applyAlignment="1" applyProtection="1">
      <alignment horizontal="left" wrapText="1"/>
    </xf>
    <xf numFmtId="0" fontId="24" fillId="3" borderId="20" xfId="0" applyFont="1" applyFill="1" applyBorder="1" applyAlignment="1">
      <alignment horizontal="left" wrapText="1"/>
    </xf>
    <xf numFmtId="49" fontId="11" fillId="0" borderId="19" xfId="0" applyNumberFormat="1" applyFont="1" applyBorder="1" applyAlignment="1">
      <alignment horizontal="center" vertical="center"/>
    </xf>
    <xf numFmtId="49" fontId="25" fillId="6" borderId="80" xfId="0" applyNumberFormat="1" applyFont="1" applyFill="1" applyBorder="1" applyAlignment="1">
      <alignment horizontal="center" wrapText="1"/>
    </xf>
    <xf numFmtId="0" fontId="26" fillId="6" borderId="44" xfId="0" applyFont="1" applyFill="1" applyBorder="1" applyAlignment="1">
      <alignment horizontal="center" wrapText="1"/>
    </xf>
    <xf numFmtId="0" fontId="5" fillId="3" borderId="49" xfId="0" applyFont="1" applyFill="1" applyBorder="1" applyAlignment="1">
      <alignment horizontal="center" wrapText="1"/>
    </xf>
    <xf numFmtId="0" fontId="5" fillId="3" borderId="97" xfId="0" applyFont="1" applyFill="1" applyBorder="1" applyAlignment="1">
      <alignment horizontal="center" wrapText="1"/>
    </xf>
    <xf numFmtId="0" fontId="5" fillId="3" borderId="105" xfId="0" applyFont="1" applyFill="1" applyBorder="1" applyAlignment="1">
      <alignment horizontal="center" wrapText="1"/>
    </xf>
    <xf numFmtId="1" fontId="4" fillId="3" borderId="39" xfId="0" applyNumberFormat="1" applyFont="1" applyFill="1" applyBorder="1" applyAlignment="1">
      <alignment horizontal="right" vertical="top" wrapText="1"/>
    </xf>
    <xf numFmtId="1" fontId="4" fillId="3" borderId="8" xfId="0" applyNumberFormat="1" applyFont="1" applyFill="1" applyBorder="1" applyAlignment="1">
      <alignment horizontal="right" vertical="top" wrapText="1"/>
    </xf>
    <xf numFmtId="1" fontId="4" fillId="3" borderId="31" xfId="0" applyNumberFormat="1" applyFont="1" applyFill="1" applyBorder="1" applyAlignment="1">
      <alignment horizontal="right" vertical="top" wrapText="1"/>
    </xf>
    <xf numFmtId="1" fontId="4" fillId="3" borderId="36" xfId="0" applyNumberFormat="1" applyFont="1" applyFill="1" applyBorder="1" applyAlignment="1">
      <alignment horizontal="right" vertical="top" wrapText="1"/>
    </xf>
    <xf numFmtId="1" fontId="4" fillId="3" borderId="49" xfId="0" applyNumberFormat="1" applyFont="1" applyFill="1" applyBorder="1" applyAlignment="1">
      <alignment horizontal="right" vertical="top" wrapText="1"/>
    </xf>
    <xf numFmtId="1" fontId="4" fillId="3" borderId="97" xfId="0" applyNumberFormat="1" applyFont="1" applyFill="1" applyBorder="1" applyAlignment="1">
      <alignment horizontal="right" vertical="top" wrapText="1"/>
    </xf>
    <xf numFmtId="0" fontId="41" fillId="5" borderId="49" xfId="0" applyFont="1" applyFill="1" applyBorder="1" applyAlignment="1">
      <alignment horizontal="left" vertical="center" wrapText="1"/>
    </xf>
    <xf numFmtId="0" fontId="13" fillId="5" borderId="97" xfId="0" applyFont="1" applyFill="1" applyBorder="1" applyAlignment="1">
      <alignment horizontal="left" vertical="center" wrapText="1"/>
    </xf>
    <xf numFmtId="0" fontId="13" fillId="5" borderId="98" xfId="0" applyFont="1" applyFill="1" applyBorder="1" applyAlignment="1">
      <alignment horizontal="left" vertical="center" wrapText="1"/>
    </xf>
    <xf numFmtId="1" fontId="4" fillId="3" borderId="114" xfId="0" applyNumberFormat="1" applyFont="1" applyFill="1" applyBorder="1" applyAlignment="1">
      <alignment horizontal="right" vertical="top" wrapText="1"/>
    </xf>
    <xf numFmtId="1" fontId="4" fillId="3" borderId="115" xfId="0" applyNumberFormat="1" applyFont="1" applyFill="1" applyBorder="1" applyAlignment="1">
      <alignment horizontal="right" vertical="top" wrapText="1"/>
    </xf>
    <xf numFmtId="1" fontId="4" fillId="3" borderId="98" xfId="0" applyNumberFormat="1" applyFont="1" applyFill="1" applyBorder="1" applyAlignment="1">
      <alignment horizontal="right" vertical="top" wrapText="1"/>
    </xf>
    <xf numFmtId="1" fontId="5" fillId="3" borderId="49" xfId="0" applyNumberFormat="1" applyFont="1" applyFill="1" applyBorder="1" applyAlignment="1">
      <alignment horizontal="right" vertical="top" wrapText="1"/>
    </xf>
    <xf numFmtId="1" fontId="5" fillId="3" borderId="97" xfId="0" applyNumberFormat="1" applyFont="1" applyFill="1" applyBorder="1" applyAlignment="1">
      <alignment horizontal="right" vertical="top" wrapText="1"/>
    </xf>
    <xf numFmtId="1" fontId="5" fillId="3" borderId="98" xfId="0" applyNumberFormat="1" applyFont="1" applyFill="1" applyBorder="1" applyAlignment="1">
      <alignment horizontal="right" vertical="top" wrapText="1"/>
    </xf>
    <xf numFmtId="0" fontId="25" fillId="6" borderId="97" xfId="0" applyFont="1" applyFill="1" applyBorder="1" applyAlignment="1">
      <alignment horizontal="center" wrapText="1"/>
    </xf>
    <xf numFmtId="0" fontId="25" fillId="6" borderId="105" xfId="0" applyFont="1" applyFill="1" applyBorder="1" applyAlignment="1">
      <alignment horizontal="center" wrapText="1"/>
    </xf>
    <xf numFmtId="49" fontId="3" fillId="0" borderId="0" xfId="0" applyNumberFormat="1" applyFont="1" applyAlignment="1" applyProtection="1">
      <alignment horizontal="left" vertical="top" wrapText="1"/>
      <protection locked="0"/>
    </xf>
    <xf numFmtId="1" fontId="5" fillId="4" borderId="103" xfId="0" applyNumberFormat="1" applyFont="1" applyFill="1" applyBorder="1" applyAlignment="1" applyProtection="1">
      <alignment horizontal="center" vertical="center" wrapText="1"/>
      <protection locked="0"/>
    </xf>
    <xf numFmtId="1" fontId="5" fillId="4" borderId="104" xfId="0" applyNumberFormat="1" applyFont="1" applyFill="1" applyBorder="1" applyAlignment="1" applyProtection="1">
      <alignment horizontal="center" vertical="center" wrapText="1"/>
      <protection locked="0"/>
    </xf>
    <xf numFmtId="0" fontId="30" fillId="5" borderId="83" xfId="0" applyFont="1" applyFill="1" applyBorder="1" applyAlignment="1">
      <alignment horizontal="center" vertical="center" wrapText="1"/>
    </xf>
    <xf numFmtId="0" fontId="30" fillId="5" borderId="98" xfId="0" applyFont="1" applyFill="1" applyBorder="1" applyAlignment="1">
      <alignment horizontal="center" vertical="center" wrapText="1"/>
    </xf>
    <xf numFmtId="1" fontId="5" fillId="4" borderId="43" xfId="0" applyNumberFormat="1" applyFont="1" applyFill="1" applyBorder="1" applyAlignment="1" applyProtection="1">
      <alignment horizontal="center" vertical="center" wrapText="1"/>
      <protection locked="0"/>
    </xf>
    <xf numFmtId="1" fontId="5" fillId="4" borderId="17" xfId="0" applyNumberFormat="1" applyFont="1" applyFill="1" applyBorder="1" applyAlignment="1" applyProtection="1">
      <alignment horizontal="center" vertical="center" wrapText="1"/>
      <protection locked="0"/>
    </xf>
  </cellXfs>
  <cellStyles count="8">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Percent" xfId="4" builtinId="5"/>
  </cellStyles>
  <dxfs count="5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numFmt numFmtId="167"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482600</xdr:colOff>
      <xdr:row>0</xdr:row>
      <xdr:rowOff>63500</xdr:rowOff>
    </xdr:from>
    <xdr:to>
      <xdr:col>8</xdr:col>
      <xdr:colOff>0</xdr:colOff>
      <xdr:row>1</xdr:row>
      <xdr:rowOff>217691</xdr:rowOff>
    </xdr:to>
    <xdr:pic>
      <xdr:nvPicPr>
        <xdr:cNvPr id="2" name="Picture 1">
          <a:extLst>
            <a:ext uri="{FF2B5EF4-FFF2-40B4-BE49-F238E27FC236}">
              <a16:creationId xmlns:a16="http://schemas.microsoft.com/office/drawing/2014/main" id="{DF828E15-454C-4B25-8939-B008300AAE1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036550" y="63500"/>
          <a:ext cx="2139890" cy="2894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368300</xdr:colOff>
      <xdr:row>0</xdr:row>
      <xdr:rowOff>25400</xdr:rowOff>
    </xdr:from>
    <xdr:to>
      <xdr:col>5</xdr:col>
      <xdr:colOff>1280100</xdr:colOff>
      <xdr:row>1</xdr:row>
      <xdr:rowOff>187846</xdr:rowOff>
    </xdr:to>
    <xdr:pic>
      <xdr:nvPicPr>
        <xdr:cNvPr id="2" name="Picture 1">
          <a:extLst>
            <a:ext uri="{FF2B5EF4-FFF2-40B4-BE49-F238E27FC236}">
              <a16:creationId xmlns:a16="http://schemas.microsoft.com/office/drawing/2014/main" id="{0371BD86-F298-47F5-A704-B48FC9A5E8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8474075" y="25400"/>
          <a:ext cx="2136715" cy="286271"/>
        </a:xfrm>
        <a:prstGeom prst="rect">
          <a:avLst/>
        </a:prstGeom>
      </xdr:spPr>
    </xdr:pic>
    <xdr:clientData/>
  </xdr:twoCellAnchor>
  <xdr:twoCellAnchor editAs="oneCell">
    <xdr:from>
      <xdr:col>6</xdr:col>
      <xdr:colOff>19050</xdr:colOff>
      <xdr:row>2</xdr:row>
      <xdr:rowOff>19051</xdr:rowOff>
    </xdr:from>
    <xdr:to>
      <xdr:col>19</xdr:col>
      <xdr:colOff>512444</xdr:colOff>
      <xdr:row>3</xdr:row>
      <xdr:rowOff>96350</xdr:rowOff>
    </xdr:to>
    <xdr:pic>
      <xdr:nvPicPr>
        <xdr:cNvPr id="3" name="Picture 2">
          <a:extLst>
            <a:ext uri="{FF2B5EF4-FFF2-40B4-BE49-F238E27FC236}">
              <a16:creationId xmlns:a16="http://schemas.microsoft.com/office/drawing/2014/main" id="{BBC2CABF-2037-081B-CE22-BB30EC447908}"/>
            </a:ext>
          </a:extLst>
        </xdr:cNvPr>
        <xdr:cNvPicPr>
          <a:picLocks noChangeAspect="1"/>
        </xdr:cNvPicPr>
      </xdr:nvPicPr>
      <xdr:blipFill rotWithShape="1">
        <a:blip xmlns:r="http://schemas.openxmlformats.org/officeDocument/2006/relationships" r:embed="rId2"/>
        <a:srcRect t="2072"/>
        <a:stretch/>
      </xdr:blipFill>
      <xdr:spPr>
        <a:xfrm>
          <a:off x="10191750" y="400051"/>
          <a:ext cx="8534399" cy="417876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342900</xdr:colOff>
      <xdr:row>0</xdr:row>
      <xdr:rowOff>31750</xdr:rowOff>
    </xdr:from>
    <xdr:to>
      <xdr:col>2</xdr:col>
      <xdr:colOff>1158815</xdr:colOff>
      <xdr:row>1</xdr:row>
      <xdr:rowOff>194196</xdr:rowOff>
    </xdr:to>
    <xdr:pic>
      <xdr:nvPicPr>
        <xdr:cNvPr id="2" name="Picture 1">
          <a:extLst>
            <a:ext uri="{FF2B5EF4-FFF2-40B4-BE49-F238E27FC236}">
              <a16:creationId xmlns:a16="http://schemas.microsoft.com/office/drawing/2014/main" id="{AADE3754-DFC5-4F7F-9636-9FFEDF622C6A}"/>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5480050" y="31750"/>
          <a:ext cx="2139890" cy="289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0</xdr:row>
      <xdr:rowOff>114300</xdr:rowOff>
    </xdr:from>
    <xdr:to>
      <xdr:col>7</xdr:col>
      <xdr:colOff>2203390</xdr:colOff>
      <xdr:row>0</xdr:row>
      <xdr:rowOff>406921</xdr:rowOff>
    </xdr:to>
    <xdr:pic>
      <xdr:nvPicPr>
        <xdr:cNvPr id="15" name="Picture 2">
          <a:extLst>
            <a:ext uri="{FF2B5EF4-FFF2-40B4-BE49-F238E27FC236}">
              <a16:creationId xmlns:a16="http://schemas.microsoft.com/office/drawing/2014/main" id="{D451D370-B045-42B4-BF7B-04ECA06ADBF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7505700" y="114300"/>
          <a:ext cx="2139890" cy="289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11</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9</xdr:col>
      <xdr:colOff>749300</xdr:colOff>
      <xdr:row>0</xdr:row>
      <xdr:rowOff>25400</xdr:rowOff>
    </xdr:from>
    <xdr:to>
      <xdr:col>9</xdr:col>
      <xdr:colOff>2886015</xdr:colOff>
      <xdr:row>1</xdr:row>
      <xdr:rowOff>178321</xdr:rowOff>
    </xdr:to>
    <xdr:pic>
      <xdr:nvPicPr>
        <xdr:cNvPr id="9" name="Picture 2">
          <a:extLst>
            <a:ext uri="{FF2B5EF4-FFF2-40B4-BE49-F238E27FC236}">
              <a16:creationId xmlns:a16="http://schemas.microsoft.com/office/drawing/2014/main" id="{F36D1B52-0D0C-42BF-86E1-5F8D91010F8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21950" y="25400"/>
          <a:ext cx="2139890" cy="289446"/>
        </a:xfrm>
        <a:prstGeom prst="rect">
          <a:avLst/>
        </a:prstGeom>
      </xdr:spPr>
    </xdr:pic>
    <xdr:clientData/>
  </xdr:twoCellAnchor>
  <xdr:oneCellAnchor>
    <xdr:from>
      <xdr:col>2</xdr:col>
      <xdr:colOff>374650</xdr:colOff>
      <xdr:row>10</xdr:row>
      <xdr:rowOff>0</xdr:rowOff>
    </xdr:from>
    <xdr:ext cx="184731" cy="264560"/>
    <xdr:sp macro="" textlink="">
      <xdr:nvSpPr>
        <xdr:cNvPr id="2" name="TextBox 1">
          <a:extLst>
            <a:ext uri="{FF2B5EF4-FFF2-40B4-BE49-F238E27FC236}">
              <a16:creationId xmlns:a16="http://schemas.microsoft.com/office/drawing/2014/main" id="{B6CD9683-6A2F-4D33-8A90-A73587B5DE66}"/>
            </a:ext>
          </a:extLst>
        </xdr:cNvPr>
        <xdr:cNvSpPr txBox="1"/>
      </xdr:nvSpPr>
      <xdr:spPr>
        <a:xfrm>
          <a:off x="3206750" y="85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11</xdr:col>
      <xdr:colOff>711200</xdr:colOff>
      <xdr:row>0</xdr:row>
      <xdr:rowOff>38100</xdr:rowOff>
    </xdr:from>
    <xdr:to>
      <xdr:col>12</xdr:col>
      <xdr:colOff>3115</xdr:colOff>
      <xdr:row>1</xdr:row>
      <xdr:rowOff>168796</xdr:rowOff>
    </xdr:to>
    <xdr:pic>
      <xdr:nvPicPr>
        <xdr:cNvPr id="3" name="Picture 2">
          <a:extLst>
            <a:ext uri="{FF2B5EF4-FFF2-40B4-BE49-F238E27FC236}">
              <a16:creationId xmlns:a16="http://schemas.microsoft.com/office/drawing/2014/main" id="{AC97E338-99DA-4FBE-8228-86ADF2AC0EF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2496800" y="38100"/>
          <a:ext cx="2139890" cy="2894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1657350</xdr:colOff>
      <xdr:row>0</xdr:row>
      <xdr:rowOff>57150</xdr:rowOff>
    </xdr:from>
    <xdr:to>
      <xdr:col>5</xdr:col>
      <xdr:colOff>3648015</xdr:colOff>
      <xdr:row>1</xdr:row>
      <xdr:rowOff>187846</xdr:rowOff>
    </xdr:to>
    <xdr:pic>
      <xdr:nvPicPr>
        <xdr:cNvPr id="2" name="Picture 1">
          <a:extLst>
            <a:ext uri="{FF2B5EF4-FFF2-40B4-BE49-F238E27FC236}">
              <a16:creationId xmlns:a16="http://schemas.microsoft.com/office/drawing/2014/main" id="{9838FE6A-7477-4EA1-AF50-173CAABE202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858500" y="57150"/>
          <a:ext cx="2139890" cy="2894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1212850</xdr:colOff>
      <xdr:row>0</xdr:row>
      <xdr:rowOff>63500</xdr:rowOff>
    </xdr:from>
    <xdr:to>
      <xdr:col>5</xdr:col>
      <xdr:colOff>3228915</xdr:colOff>
      <xdr:row>1</xdr:row>
      <xdr:rowOff>197371</xdr:rowOff>
    </xdr:to>
    <xdr:pic>
      <xdr:nvPicPr>
        <xdr:cNvPr id="2" name="Picture 1">
          <a:extLst>
            <a:ext uri="{FF2B5EF4-FFF2-40B4-BE49-F238E27FC236}">
              <a16:creationId xmlns:a16="http://schemas.microsoft.com/office/drawing/2014/main" id="{8E4F9903-C453-4F83-A296-85911AC72FF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163300" y="63500"/>
          <a:ext cx="2139890" cy="2894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787400</xdr:colOff>
      <xdr:row>0</xdr:row>
      <xdr:rowOff>66675</xdr:rowOff>
    </xdr:from>
    <xdr:to>
      <xdr:col>8</xdr:col>
      <xdr:colOff>514290</xdr:colOff>
      <xdr:row>1</xdr:row>
      <xdr:rowOff>152921</xdr:rowOff>
    </xdr:to>
    <xdr:pic>
      <xdr:nvPicPr>
        <xdr:cNvPr id="2" name="Picture 1">
          <a:extLst>
            <a:ext uri="{FF2B5EF4-FFF2-40B4-BE49-F238E27FC236}">
              <a16:creationId xmlns:a16="http://schemas.microsoft.com/office/drawing/2014/main" id="{454AA2A9-08B3-4B89-AB0F-967A44391E6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769975" y="66675"/>
          <a:ext cx="2136715" cy="2481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2641600</xdr:colOff>
      <xdr:row>0</xdr:row>
      <xdr:rowOff>63500</xdr:rowOff>
    </xdr:from>
    <xdr:to>
      <xdr:col>3</xdr:col>
      <xdr:colOff>4571940</xdr:colOff>
      <xdr:row>1</xdr:row>
      <xdr:rowOff>197371</xdr:rowOff>
    </xdr:to>
    <xdr:pic>
      <xdr:nvPicPr>
        <xdr:cNvPr id="2" name="Picture 1">
          <a:extLst>
            <a:ext uri="{FF2B5EF4-FFF2-40B4-BE49-F238E27FC236}">
              <a16:creationId xmlns:a16="http://schemas.microsoft.com/office/drawing/2014/main" id="{2E65CB69-880A-421D-B73F-83A25409E88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756900" y="63500"/>
          <a:ext cx="2139890" cy="2894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1822450</xdr:colOff>
      <xdr:row>0</xdr:row>
      <xdr:rowOff>57150</xdr:rowOff>
    </xdr:from>
    <xdr:to>
      <xdr:col>3</xdr:col>
      <xdr:colOff>3809940</xdr:colOff>
      <xdr:row>1</xdr:row>
      <xdr:rowOff>187846</xdr:rowOff>
    </xdr:to>
    <xdr:pic>
      <xdr:nvPicPr>
        <xdr:cNvPr id="2" name="Picture 1">
          <a:extLst>
            <a:ext uri="{FF2B5EF4-FFF2-40B4-BE49-F238E27FC236}">
              <a16:creationId xmlns:a16="http://schemas.microsoft.com/office/drawing/2014/main" id="{A941C79D-A0EA-4A99-BFAD-8CC24523F3D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9772650" y="57150"/>
          <a:ext cx="2139890" cy="28944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7:J21" totalsRowShown="0" headerRowDxfId="57" headerRowBorderDxfId="56" tableBorderDxfId="55">
  <tableColumns count="10">
    <tableColumn id="1" xr3:uid="{AB7FAA1B-EF4B-4A19-9AAB-F2A3FBADA9D6}" name="Position Title" dataDxfId="54"/>
    <tableColumn id="9" xr3:uid="{0BE40FCC-D90D-4A14-9E31-3CB7D29DD002}" name="Key Personnel" dataDxfId="53"/>
    <tableColumn id="2" xr3:uid="{BA657D83-0B44-4F2E-AE48-A5DF676CDD0C}" name="Level of Effort" dataDxfId="52"/>
    <tableColumn id="3" xr3:uid="{77F7A60B-562E-48AF-AE44-5BAE619C5C44}" name="Unit" dataDxfId="51"/>
    <tableColumn id="4" xr3:uid="{D7D901A4-C2A2-4FAF-8047-21EECBFB8667}" name="Unit Cost" dataDxfId="50"/>
    <tableColumn id="5" xr3:uid="{DC515119-ACB0-460A-8670-C3C43FB0DFCA}" name="Subtotal Salary" dataDxfId="49">
      <calculatedColumnFormula>C8*E8</calculatedColumnFormula>
    </tableColumn>
    <tableColumn id="6" xr3:uid="{64AFCDEC-47BA-4B6B-983E-A0BA1D31D230}" name="Fringe Benefits" dataDxfId="48"/>
    <tableColumn id="10" xr3:uid="{C8EECDD7-054A-4CFE-BB86-686467641810}" name="Fringe Rate" dataDxfId="47">
      <calculatedColumnFormula>Table8[[#This Row],[Fringe Benefits]]/Table8[[#This Row],[Subtotal Salary]]</calculatedColumnFormula>
    </tableColumn>
    <tableColumn id="7" xr3:uid="{127E88EF-4138-408A-8379-A4DA01E186CB}" name="Total " dataDxfId="46">
      <calculatedColumnFormula>SUM(F8:G8)</calculatedColumnFormula>
    </tableColumn>
    <tableColumn id="8" xr3:uid="{D7EADFD7-C82A-4879-80E9-82790DBF05AB}" name="Justification of Need" dataDxfId="4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L17" totalsRowShown="0" headerRowDxfId="44" dataDxfId="42" headerRowBorderDxfId="43" tableBorderDxfId="41" headerRowCellStyle="Currency" dataCellStyle="Currency">
  <tableColumns count="12">
    <tableColumn id="1" xr3:uid="{B408CC17-359A-4B17-933F-E542F8BB44D9}" name="Purpose of Travel/Justification of Need" dataDxfId="40"/>
    <tableColumn id="11" xr3:uid="{DB20B49A-406E-49B5-9E65-05ACC89C827E}" name="Type" dataDxfId="39"/>
    <tableColumn id="2" xr3:uid="{E7A054D2-05AC-4E53-ABDE-A877F58A46A4}" name="No. of Days" dataDxfId="38"/>
    <tableColumn id="3" xr3:uid="{9FB2CEEC-F559-4312-B20F-E61B1331A59D}" name="No. of Travelers" dataDxfId="37"/>
    <tableColumn id="4" xr3:uid="{3E033923-CA1B-4237-A3B2-003D3485B4CE}" name="Lodging per Traveler/per night" dataDxfId="36" dataCellStyle="Currency"/>
    <tableColumn id="5" xr3:uid="{0573C868-7446-4583-ADC0-2061FA75F3A2}" name="Flight per Traveler" dataDxfId="35" dataCellStyle="Currency"/>
    <tableColumn id="6" xr3:uid="{FDE91724-9CEB-4898-AE02-EB5A795423E7}" name="Vehicle per Traveler" dataDxfId="34" dataCellStyle="Currency"/>
    <tableColumn id="7" xr3:uid="{D979341D-D1A0-41D7-8138-F61064C57E74}" name="Per Diem Per Traveler" dataDxfId="33" dataCellStyle="Currency"/>
    <tableColumn id="8" xr3:uid="{927BF5A5-24D6-4C0F-A62F-534F69138B5D}" name="Mileage" dataDxfId="32" dataCellStyle="Currency"/>
    <tableColumn id="12" xr3:uid="{587E609D-4B75-4609-BB36-F2BBB8B84DAD}" name="Miscellaneous" dataDxfId="31" dataCellStyle="Currency"/>
    <tableColumn id="9" xr3:uid="{F5EC3CD2-B72B-4BB2-9961-44E3544736A5}" name="Cost per Trip" dataDxfId="30">
      <calculatedColumnFormula>(((C6-1)*E6)*D6)+(D6*F6)+(D6*G6)+((D6*H6)*C6)+I6+J6</calculatedColumnFormula>
    </tableColumn>
    <tableColumn id="10" xr3:uid="{512698CE-4FF0-4125-A5AF-FF3D3ADBE870}" name="Basis for Estimating Costs" dataDxfId="2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F16" totalsRowShown="0" headerRowDxfId="28" headerRowBorderDxfId="27" tableBorderDxfId="26">
  <tableColumns count="6">
    <tableColumn id="1" xr3:uid="{B491870C-EE1E-4068-BE1F-C0C71A33F2A9}" name="Equipment Item" dataDxfId="25"/>
    <tableColumn id="2" xr3:uid="{529ED462-CA94-4D6F-B976-C586B8CAAE56}" name="Qty" dataDxfId="24"/>
    <tableColumn id="3" xr3:uid="{CA6676A9-75CB-49DB-9C56-838D7E830042}" name="Unit Cost         " dataDxfId="23"/>
    <tableColumn id="4" xr3:uid="{D72EB506-360C-4945-8B2E-0F02921CE284}" name="Total Cost             " dataDxfId="22">
      <calculatedColumnFormula>B6*C6</calculatedColumnFormula>
    </tableColumn>
    <tableColumn id="5" xr3:uid="{8E8AF507-3689-4B4E-AD00-0022A8C71C85}" name="Basis of Cost" dataDxfId="21"/>
    <tableColumn id="6" xr3:uid="{9CD9C448-F6E7-45CF-8AC4-78D6455D9537}" name="Justification of need" dataDxfId="2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F15" totalsRowShown="0" headerRowDxfId="19" headerRowBorderDxfId="18" tableBorderDxfId="17">
  <tableColumns count="6">
    <tableColumn id="1" xr3:uid="{437E9620-E9A3-43CE-A503-4AFAEEE1553C}" name="General Category of Supplies" dataDxfId="16"/>
    <tableColumn id="2" xr3:uid="{F850B101-343C-4131-B164-52AAA16D0785}" name="Qty" dataDxfId="15"/>
    <tableColumn id="3" xr3:uid="{655CADB6-D5BF-4ED0-AEA2-4AC13C9D90D4}" name="Unit Cost         " dataDxfId="14"/>
    <tableColumn id="4" xr3:uid="{874C1C23-1C38-489F-8E4A-6D18753A112C}" name="Total Cost             " dataDxfId="13">
      <calculatedColumnFormula>B6*C6</calculatedColumnFormula>
    </tableColumn>
    <tableColumn id="5" xr3:uid="{A4D02730-CFFB-412E-83A8-FC01DC451094}" name="Basis of Cost" dataDxfId="12"/>
    <tableColumn id="6" xr3:uid="{9F5C996A-8541-4C35-AC93-652F1BD51850}" name="Justification of need" dataDxfId="1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61.bin"/><Relationship Id="rId7" Type="http://schemas.openxmlformats.org/officeDocument/2006/relationships/printerSettings" Target="../printerSettings/printerSettings65.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4.bin"/><Relationship Id="rId7" Type="http://schemas.openxmlformats.org/officeDocument/2006/relationships/hyperlink" Target="https://broadbandusa.ntia.doc.gov/sites/default/files/2023-07/BEAD_Frequently_Asked_Questions_Version_3.0.pdf"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21875" defaultRowHeight="13.2" x14ac:dyDescent="0.25"/>
  <cols>
    <col min="1" max="2" width="31.21875" style="18" customWidth="1"/>
    <col min="3" max="3" width="23.5546875" style="18" customWidth="1"/>
    <col min="4" max="4" width="18.5546875" style="18" customWidth="1"/>
    <col min="5" max="5" width="29.21875" style="18" customWidth="1"/>
    <col min="6" max="6" width="19.77734375" style="4" customWidth="1"/>
    <col min="7" max="7" width="33.77734375" style="4" customWidth="1"/>
    <col min="8" max="19" width="9.21875" style="4" customWidth="1"/>
    <col min="20" max="16384" width="9.21875" style="4"/>
  </cols>
  <sheetData>
    <row r="1" spans="1:13" ht="57" customHeight="1" x14ac:dyDescent="0.25"/>
    <row r="2" spans="1:13" s="5" customFormat="1" ht="18" customHeight="1" x14ac:dyDescent="0.25">
      <c r="A2" s="485" t="s">
        <v>0</v>
      </c>
      <c r="B2" s="485"/>
      <c r="C2" s="485"/>
      <c r="D2" s="485"/>
      <c r="E2" s="485"/>
      <c r="F2" s="485"/>
      <c r="G2" s="485"/>
      <c r="H2" s="118"/>
      <c r="I2" s="118"/>
      <c r="J2" s="118"/>
      <c r="K2" s="118"/>
      <c r="L2" s="118"/>
      <c r="M2" s="118"/>
    </row>
    <row r="3" spans="1:13" s="5" customFormat="1" ht="11.25" customHeight="1" x14ac:dyDescent="0.25">
      <c r="A3" s="15"/>
      <c r="B3" s="14"/>
      <c r="C3" s="14"/>
      <c r="D3" s="14"/>
      <c r="E3" s="14"/>
      <c r="F3" s="355"/>
      <c r="G3" s="118"/>
      <c r="H3" s="118"/>
      <c r="I3" s="118"/>
      <c r="J3" s="118"/>
      <c r="K3" s="118"/>
      <c r="L3" s="118"/>
      <c r="M3" s="118"/>
    </row>
    <row r="4" spans="1:13" s="16" customFormat="1" ht="36.6" customHeight="1" x14ac:dyDescent="0.25">
      <c r="A4" s="58" t="s">
        <v>1</v>
      </c>
      <c r="B4" s="57"/>
      <c r="C4" s="61"/>
      <c r="D4" s="61"/>
      <c r="E4" s="61"/>
      <c r="F4" s="7" t="s">
        <v>2</v>
      </c>
      <c r="G4" s="57"/>
    </row>
    <row r="5" spans="1:13" s="16" customFormat="1" ht="38.700000000000003" customHeight="1" x14ac:dyDescent="0.25">
      <c r="A5" s="58" t="s">
        <v>3</v>
      </c>
      <c r="B5" s="59"/>
      <c r="C5" s="61"/>
      <c r="D5" s="61"/>
      <c r="E5" s="61"/>
      <c r="F5" s="7" t="s">
        <v>4</v>
      </c>
      <c r="G5" s="57"/>
    </row>
    <row r="6" spans="1:13" s="16" customFormat="1" ht="12" customHeight="1" thickBot="1" x14ac:dyDescent="0.3">
      <c r="A6" s="58"/>
      <c r="B6" s="17"/>
      <c r="C6" s="17"/>
      <c r="D6" s="17"/>
      <c r="E6" s="17"/>
      <c r="F6" s="58"/>
    </row>
    <row r="7" spans="1:13" ht="48.6" customHeight="1" x14ac:dyDescent="0.25">
      <c r="A7" s="486" t="s">
        <v>5</v>
      </c>
      <c r="B7" s="487"/>
      <c r="C7" s="487"/>
      <c r="D7" s="487"/>
      <c r="E7" s="487"/>
      <c r="F7" s="487"/>
      <c r="G7" s="488"/>
    </row>
    <row r="8" spans="1:13" ht="228" customHeight="1" thickBot="1" x14ac:dyDescent="0.3">
      <c r="A8" s="489" t="s">
        <v>6</v>
      </c>
      <c r="B8" s="490"/>
      <c r="C8" s="490"/>
      <c r="D8" s="490"/>
      <c r="E8" s="490"/>
      <c r="F8" s="490"/>
      <c r="G8" s="491"/>
      <c r="H8" s="16"/>
      <c r="I8" s="180"/>
      <c r="J8" s="16"/>
      <c r="K8" s="16"/>
      <c r="L8" s="16"/>
      <c r="M8" s="16"/>
    </row>
    <row r="9" spans="1:13" ht="7.5" customHeight="1" thickBot="1" x14ac:dyDescent="0.3">
      <c r="F9" s="18"/>
      <c r="H9" s="16"/>
      <c r="I9" s="16"/>
      <c r="J9" s="16"/>
      <c r="K9" s="16"/>
      <c r="L9" s="16"/>
      <c r="M9" s="16"/>
    </row>
    <row r="10" spans="1:13" ht="29.25" customHeight="1" thickBot="1" x14ac:dyDescent="0.3">
      <c r="A10" s="492" t="s">
        <v>7</v>
      </c>
      <c r="B10" s="493"/>
      <c r="C10" s="493"/>
      <c r="D10" s="493"/>
      <c r="E10" s="493"/>
      <c r="F10" s="493"/>
      <c r="G10" s="494"/>
      <c r="H10" s="16"/>
      <c r="I10" s="16"/>
      <c r="J10" s="16"/>
      <c r="K10" s="16"/>
      <c r="L10" s="16"/>
      <c r="M10" s="16"/>
    </row>
    <row r="11" spans="1:13" ht="83.7" customHeight="1" thickBot="1" x14ac:dyDescent="0.3">
      <c r="A11" s="113" t="s">
        <v>8</v>
      </c>
      <c r="B11" s="114" t="s">
        <v>9</v>
      </c>
      <c r="C11" s="422" t="s">
        <v>10</v>
      </c>
      <c r="D11" s="114" t="s">
        <v>11</v>
      </c>
      <c r="E11" s="495" t="s">
        <v>12</v>
      </c>
      <c r="F11" s="495"/>
      <c r="G11" s="496"/>
      <c r="H11" s="16"/>
      <c r="I11" s="16"/>
      <c r="J11" s="16"/>
      <c r="K11" s="16"/>
      <c r="L11" s="16"/>
    </row>
    <row r="12" spans="1:13" s="19" customFormat="1" ht="13.8" x14ac:dyDescent="0.25">
      <c r="A12" s="102" t="s">
        <v>13</v>
      </c>
      <c r="B12" s="103">
        <f>'a. Personnel'!I22</f>
        <v>0</v>
      </c>
      <c r="C12" s="322">
        <f>'Instructions and Summary'!C12</f>
        <v>0</v>
      </c>
      <c r="D12" s="323">
        <f>'Instructions and Summary'!D12</f>
        <v>0</v>
      </c>
      <c r="E12" s="497"/>
      <c r="F12" s="497"/>
      <c r="G12" s="498"/>
      <c r="H12" s="16"/>
      <c r="I12" s="16"/>
      <c r="J12" s="16"/>
      <c r="K12" s="16"/>
      <c r="L12" s="16"/>
    </row>
    <row r="13" spans="1:13" s="19" customFormat="1" ht="13.8" x14ac:dyDescent="0.25">
      <c r="A13" s="185" t="s">
        <v>14</v>
      </c>
      <c r="B13" s="103">
        <f>'a. Personnel'!F22</f>
        <v>0</v>
      </c>
      <c r="C13" s="264"/>
      <c r="D13" s="103"/>
      <c r="E13" s="356"/>
      <c r="F13" s="356"/>
      <c r="G13" s="357"/>
      <c r="H13" s="16"/>
      <c r="I13" s="16"/>
      <c r="J13" s="16"/>
      <c r="K13" s="16"/>
      <c r="L13" s="16"/>
    </row>
    <row r="14" spans="1:13" s="19" customFormat="1" ht="13.8" x14ac:dyDescent="0.25">
      <c r="A14" s="185" t="s">
        <v>15</v>
      </c>
      <c r="B14" s="103">
        <f>'a. Personnel'!G22</f>
        <v>0</v>
      </c>
      <c r="C14" s="264"/>
      <c r="D14" s="103"/>
      <c r="E14" s="356"/>
      <c r="F14" s="356"/>
      <c r="G14" s="357"/>
      <c r="H14" s="16"/>
      <c r="I14" s="16"/>
      <c r="J14" s="16"/>
      <c r="K14" s="16"/>
      <c r="L14" s="16"/>
    </row>
    <row r="15" spans="1:13" ht="15.75" customHeight="1" x14ac:dyDescent="0.25">
      <c r="A15" s="104" t="s">
        <v>16</v>
      </c>
      <c r="B15" s="105">
        <f>'b. Travel'!K19</f>
        <v>0</v>
      </c>
      <c r="C15" s="322">
        <f>'Instructions and Summary'!C15</f>
        <v>0</v>
      </c>
      <c r="D15" s="323">
        <f>'Instructions and Summary'!D15</f>
        <v>0</v>
      </c>
      <c r="E15" s="483"/>
      <c r="F15" s="483"/>
      <c r="G15" s="484"/>
      <c r="H15" s="16"/>
      <c r="I15" s="16"/>
      <c r="J15" s="16"/>
      <c r="K15" s="16"/>
      <c r="L15" s="16"/>
    </row>
    <row r="16" spans="1:13" ht="15.75" customHeight="1" x14ac:dyDescent="0.25">
      <c r="A16" s="104" t="s">
        <v>17</v>
      </c>
      <c r="B16" s="105">
        <f>'c. Equipment'!D18</f>
        <v>0</v>
      </c>
      <c r="C16" s="322">
        <f>'Instructions and Summary'!C16</f>
        <v>0</v>
      </c>
      <c r="D16" s="323">
        <f>'Instructions and Summary'!D16</f>
        <v>0</v>
      </c>
      <c r="E16" s="483"/>
      <c r="F16" s="483"/>
      <c r="G16" s="484"/>
      <c r="H16" s="16"/>
      <c r="I16" s="16"/>
      <c r="J16" s="16"/>
      <c r="K16" s="16"/>
      <c r="L16" s="16"/>
    </row>
    <row r="17" spans="1:12" ht="15.75" customHeight="1" x14ac:dyDescent="0.25">
      <c r="A17" s="104" t="s">
        <v>18</v>
      </c>
      <c r="B17" s="105">
        <f>'d. Supplies'!D38</f>
        <v>0</v>
      </c>
      <c r="C17" s="322">
        <f>'Instructions and Summary'!C17</f>
        <v>0</v>
      </c>
      <c r="D17" s="323">
        <f>'Instructions and Summary'!D17</f>
        <v>0</v>
      </c>
      <c r="E17" s="483"/>
      <c r="F17" s="483"/>
      <c r="G17" s="484"/>
      <c r="H17" s="16"/>
      <c r="I17" s="16"/>
      <c r="J17" s="16"/>
      <c r="K17" s="16"/>
      <c r="L17" s="16"/>
    </row>
    <row r="18" spans="1:12" ht="15.75" customHeight="1" x14ac:dyDescent="0.25">
      <c r="A18" s="106" t="s">
        <v>19</v>
      </c>
      <c r="B18" s="105">
        <f>'e. Contractual-Subawards'!D42</f>
        <v>0</v>
      </c>
      <c r="C18" s="322">
        <f>'Instructions and Summary'!C18</f>
        <v>0</v>
      </c>
      <c r="D18" s="323">
        <f>'Instructions and Summary'!D18</f>
        <v>0</v>
      </c>
      <c r="E18" s="483"/>
      <c r="F18" s="483"/>
      <c r="G18" s="484"/>
      <c r="H18" s="16"/>
      <c r="I18" s="16"/>
      <c r="J18" s="16"/>
      <c r="K18" s="16"/>
      <c r="L18" s="16"/>
    </row>
    <row r="19" spans="1:12" ht="13.8" x14ac:dyDescent="0.25">
      <c r="A19" s="104" t="s">
        <v>20</v>
      </c>
      <c r="B19" s="103">
        <f>'f. Construction'!B22</f>
        <v>0</v>
      </c>
      <c r="C19" s="322">
        <f>'Instructions and Summary'!C19</f>
        <v>0</v>
      </c>
      <c r="D19" s="323">
        <f>'Instructions and Summary'!D19</f>
        <v>0</v>
      </c>
      <c r="E19" s="483"/>
      <c r="F19" s="483"/>
      <c r="G19" s="484"/>
      <c r="H19" s="16"/>
      <c r="I19" s="16"/>
      <c r="J19" s="16"/>
      <c r="K19" s="16"/>
      <c r="L19" s="16"/>
    </row>
    <row r="20" spans="1:12" ht="15.75" customHeight="1" x14ac:dyDescent="0.25">
      <c r="A20" s="104" t="s">
        <v>21</v>
      </c>
      <c r="B20" s="105">
        <f>'g. Other'!B16</f>
        <v>0</v>
      </c>
      <c r="C20" s="322">
        <f>'Instructions and Summary'!C20</f>
        <v>0</v>
      </c>
      <c r="D20" s="323">
        <f>'Instructions and Summary'!D20</f>
        <v>0</v>
      </c>
      <c r="E20" s="483"/>
      <c r="F20" s="483"/>
      <c r="G20" s="484"/>
      <c r="H20" s="16"/>
      <c r="I20" s="16"/>
      <c r="J20" s="16"/>
      <c r="K20" s="16"/>
      <c r="L20" s="16"/>
    </row>
    <row r="21" spans="1:12" ht="15.75" customHeight="1" x14ac:dyDescent="0.25">
      <c r="A21" s="104" t="s">
        <v>22</v>
      </c>
      <c r="B21" s="105">
        <f>SUM(B12:B20)-(B13+B14)</f>
        <v>0</v>
      </c>
      <c r="C21" s="264"/>
      <c r="D21" s="105">
        <f>SUM(D12:D20)</f>
        <v>0</v>
      </c>
      <c r="E21" s="483"/>
      <c r="F21" s="483"/>
      <c r="G21" s="484"/>
      <c r="H21" s="16"/>
      <c r="I21" s="16"/>
      <c r="J21" s="16"/>
      <c r="K21" s="16"/>
      <c r="L21" s="16"/>
    </row>
    <row r="22" spans="1:12" ht="5.0999999999999996" customHeight="1" x14ac:dyDescent="0.25">
      <c r="A22" s="505"/>
      <c r="B22" s="506"/>
      <c r="C22" s="506"/>
      <c r="D22" s="506"/>
      <c r="E22" s="506"/>
      <c r="F22" s="506"/>
      <c r="G22" s="507"/>
      <c r="H22" s="16"/>
      <c r="I22" s="16"/>
      <c r="J22" s="16"/>
      <c r="K22" s="16"/>
      <c r="L22" s="16"/>
    </row>
    <row r="23" spans="1:12" ht="15.6" customHeight="1" x14ac:dyDescent="0.25">
      <c r="A23" s="104" t="s">
        <v>23</v>
      </c>
      <c r="B23" s="105">
        <f>'h. Indirect'!D19</f>
        <v>0</v>
      </c>
      <c r="C23" s="322">
        <f>'Instructions and Summary'!C23</f>
        <v>0</v>
      </c>
      <c r="D23" s="324">
        <f>'Instructions and Summary'!D23</f>
        <v>0</v>
      </c>
      <c r="E23" s="483"/>
      <c r="F23" s="483"/>
      <c r="G23" s="484"/>
      <c r="H23" s="16"/>
      <c r="I23" s="16"/>
      <c r="J23" s="16"/>
      <c r="K23" s="16"/>
      <c r="L23" s="16"/>
    </row>
    <row r="24" spans="1:12" ht="15.6" customHeight="1" x14ac:dyDescent="0.25">
      <c r="A24" s="263" t="s">
        <v>24</v>
      </c>
      <c r="B24" s="262">
        <f>'h. Indirect'!E19</f>
        <v>0</v>
      </c>
      <c r="C24" s="264"/>
      <c r="D24" s="262"/>
      <c r="E24" s="260"/>
      <c r="F24" s="260"/>
      <c r="G24" s="261"/>
      <c r="H24" s="16"/>
      <c r="I24" s="16"/>
      <c r="J24" s="16"/>
      <c r="K24" s="16"/>
      <c r="L24" s="16"/>
    </row>
    <row r="25" spans="1:12" ht="15.6" customHeight="1" x14ac:dyDescent="0.25">
      <c r="A25" s="263" t="s">
        <v>25</v>
      </c>
      <c r="B25" s="105">
        <f>'h. Indirect'!F19</f>
        <v>0</v>
      </c>
      <c r="C25" s="264"/>
      <c r="D25" s="105"/>
      <c r="E25" s="260"/>
      <c r="F25" s="260"/>
      <c r="G25" s="261"/>
      <c r="H25" s="16"/>
      <c r="I25" s="16"/>
      <c r="J25" s="16"/>
      <c r="K25" s="16"/>
      <c r="L25" s="16"/>
    </row>
    <row r="26" spans="1:12" ht="4.2" customHeight="1" x14ac:dyDescent="0.25">
      <c r="A26" s="508"/>
      <c r="B26" s="509"/>
      <c r="C26" s="509"/>
      <c r="D26" s="509"/>
      <c r="E26" s="509"/>
      <c r="F26" s="509"/>
      <c r="G26" s="510"/>
      <c r="H26" s="16"/>
      <c r="I26" s="16"/>
      <c r="J26" s="16"/>
      <c r="K26" s="16"/>
      <c r="L26" s="16"/>
    </row>
    <row r="27" spans="1:12" ht="15.75" customHeight="1" x14ac:dyDescent="0.25">
      <c r="A27" s="104" t="s">
        <v>26</v>
      </c>
      <c r="B27" s="105">
        <f>B21+B23</f>
        <v>0</v>
      </c>
      <c r="C27" s="265"/>
      <c r="D27" s="105">
        <f>D21+D23</f>
        <v>0</v>
      </c>
      <c r="E27" s="483"/>
      <c r="F27" s="483"/>
      <c r="G27" s="484"/>
      <c r="H27" s="16"/>
      <c r="I27" s="16"/>
      <c r="J27" s="16"/>
      <c r="K27" s="16"/>
      <c r="L27" s="16"/>
    </row>
    <row r="28" spans="1:12" ht="3.6" customHeight="1" x14ac:dyDescent="0.25">
      <c r="A28" s="511"/>
      <c r="B28" s="512"/>
      <c r="C28" s="512"/>
      <c r="D28" s="512"/>
      <c r="E28" s="512"/>
      <c r="F28" s="512"/>
      <c r="G28" s="513"/>
      <c r="H28" s="16"/>
      <c r="I28" s="16"/>
      <c r="J28" s="16"/>
      <c r="K28" s="16"/>
      <c r="L28" s="16"/>
    </row>
    <row r="29" spans="1:12" ht="15.75" customHeight="1" x14ac:dyDescent="0.25">
      <c r="A29" s="107" t="s">
        <v>27</v>
      </c>
      <c r="B29" s="105">
        <f>'i. Cost Sharing-Matching'!F30</f>
        <v>0</v>
      </c>
      <c r="C29" s="325">
        <f>'Instructions and Summary'!C28</f>
        <v>0</v>
      </c>
      <c r="D29" s="324">
        <f>'Instructions and Summary'!D28</f>
        <v>0</v>
      </c>
      <c r="E29" s="483"/>
      <c r="F29" s="483"/>
      <c r="G29" s="484"/>
      <c r="H29" s="16"/>
      <c r="I29" s="16"/>
      <c r="J29" s="16"/>
      <c r="K29" s="16"/>
      <c r="L29" s="16"/>
    </row>
    <row r="30" spans="1:12" ht="15.75" customHeight="1" x14ac:dyDescent="0.25">
      <c r="A30" s="104" t="s">
        <v>28</v>
      </c>
      <c r="B30" s="108" t="e">
        <f>B29/B32</f>
        <v>#DIV/0!</v>
      </c>
      <c r="C30" s="264"/>
      <c r="D30" s="108"/>
      <c r="E30" s="483"/>
      <c r="F30" s="483"/>
      <c r="G30" s="484"/>
    </row>
    <row r="31" spans="1:12" ht="3.6" customHeight="1" x14ac:dyDescent="0.25">
      <c r="A31" s="514"/>
      <c r="B31" s="515"/>
      <c r="C31" s="515"/>
      <c r="D31" s="515"/>
      <c r="E31" s="515"/>
      <c r="F31" s="109"/>
      <c r="G31" s="110"/>
    </row>
    <row r="32" spans="1:12" ht="55.8" thickBot="1" x14ac:dyDescent="0.3">
      <c r="A32" s="111" t="s">
        <v>29</v>
      </c>
      <c r="B32" s="112">
        <f>B27+B29</f>
        <v>0</v>
      </c>
      <c r="C32" s="304" t="s">
        <v>30</v>
      </c>
      <c r="D32" s="112">
        <f>D27+D29</f>
        <v>0</v>
      </c>
      <c r="E32" s="516"/>
      <c r="F32" s="516"/>
      <c r="G32" s="517"/>
    </row>
    <row r="33" spans="1:7" ht="15.75" customHeight="1" thickBot="1" x14ac:dyDescent="0.3">
      <c r="A33" s="518" t="s">
        <v>31</v>
      </c>
      <c r="B33" s="519"/>
      <c r="C33" s="520"/>
      <c r="D33" s="289" t="e">
        <f>D32/B27</f>
        <v>#DIV/0!</v>
      </c>
      <c r="E33" s="423"/>
      <c r="F33" s="423"/>
      <c r="G33" s="424"/>
    </row>
    <row r="34" spans="1:7" ht="15.75" customHeight="1" thickBot="1" x14ac:dyDescent="0.3"/>
    <row r="35" spans="1:7" ht="8.25" customHeight="1" x14ac:dyDescent="0.25">
      <c r="A35" s="499" t="s">
        <v>32</v>
      </c>
      <c r="B35" s="500"/>
      <c r="C35" s="500"/>
      <c r="D35" s="500"/>
      <c r="E35" s="500"/>
      <c r="F35" s="500"/>
      <c r="G35" s="501"/>
    </row>
    <row r="36" spans="1:7" ht="44.1" customHeight="1" thickBot="1" x14ac:dyDescent="0.3">
      <c r="A36" s="502"/>
      <c r="B36" s="503"/>
      <c r="C36" s="503"/>
      <c r="D36" s="503"/>
      <c r="E36" s="503"/>
      <c r="F36" s="503"/>
      <c r="G36" s="504"/>
    </row>
    <row r="37" spans="1:7" ht="10.5" customHeight="1" x14ac:dyDescent="0.25"/>
    <row r="40" spans="1:7" x14ac:dyDescent="0.25">
      <c r="A40" s="20"/>
      <c r="B40" s="20"/>
      <c r="C40" s="20"/>
      <c r="D40" s="20"/>
      <c r="E40" s="20"/>
    </row>
  </sheetData>
  <sheetProtection formatCells="0" formatColumns="0" formatRows="0"/>
  <mergeCells count="24">
    <mergeCell ref="A35:G36"/>
    <mergeCell ref="E21:G21"/>
    <mergeCell ref="A22:G22"/>
    <mergeCell ref="E23:G23"/>
    <mergeCell ref="A26:G26"/>
    <mergeCell ref="E27:G27"/>
    <mergeCell ref="A28:G28"/>
    <mergeCell ref="E29:G29"/>
    <mergeCell ref="E30:G30"/>
    <mergeCell ref="A31:E31"/>
    <mergeCell ref="E32:G32"/>
    <mergeCell ref="A33:C33"/>
    <mergeCell ref="E20:G20"/>
    <mergeCell ref="A2:G2"/>
    <mergeCell ref="A7:G7"/>
    <mergeCell ref="A8:G8"/>
    <mergeCell ref="A10:G10"/>
    <mergeCell ref="E11:G11"/>
    <mergeCell ref="E12:G12"/>
    <mergeCell ref="E15:G15"/>
    <mergeCell ref="E16:G16"/>
    <mergeCell ref="E17:G17"/>
    <mergeCell ref="E18:G18"/>
    <mergeCell ref="E19:G19"/>
  </mergeCells>
  <conditionalFormatting sqref="D12:D21">
    <cfRule type="expression" dxfId="10" priority="5">
      <formula>$C12="no"</formula>
    </cfRule>
  </conditionalFormatting>
  <conditionalFormatting sqref="D23">
    <cfRule type="expression" dxfId="9" priority="4">
      <formula>$C$23="no"</formula>
    </cfRule>
  </conditionalFormatting>
  <conditionalFormatting sqref="D29">
    <cfRule type="expression" dxfId="8" priority="1">
      <formula>$C$23="no"</formula>
    </cfRule>
  </conditionalFormatting>
  <conditionalFormatting sqref="D33">
    <cfRule type="cellIs" dxfId="7" priority="2" operator="between">
      <formula>0</formula>
      <formula>0.02</formula>
    </cfRule>
    <cfRule type="cellIs" dxfId="6" priority="7" operator="greaterThan">
      <formula>0.02005</formula>
    </cfRule>
  </conditionalFormatting>
  <conditionalFormatting sqref="E15:G15">
    <cfRule type="expression" dxfId="5"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2"/>
  <sheetViews>
    <sheetView showGridLines="0" zoomScale="70" zoomScaleNormal="70" workbookViewId="0">
      <selection sqref="A1:D1"/>
    </sheetView>
  </sheetViews>
  <sheetFormatPr defaultColWidth="9.21875" defaultRowHeight="13.2" x14ac:dyDescent="0.25"/>
  <cols>
    <col min="1" max="1" width="39.77734375" style="50" bestFit="1" customWidth="1"/>
    <col min="2" max="2" width="23.5546875" style="50" customWidth="1"/>
    <col min="3" max="3" width="22.44140625" style="50" bestFit="1" customWidth="1"/>
    <col min="4" max="4" width="23.21875" style="86" bestFit="1" customWidth="1"/>
    <col min="5" max="6" width="23.21875" style="86" customWidth="1"/>
    <col min="7" max="7" width="24.21875" style="319" customWidth="1"/>
    <col min="8" max="8" width="38.44140625" style="319" customWidth="1"/>
    <col min="9" max="9" width="23.77734375" style="50" hidden="1" customWidth="1"/>
    <col min="10" max="10" width="9.21875" style="50" hidden="1" customWidth="1"/>
    <col min="11" max="11" width="6.5546875" style="50" customWidth="1"/>
    <col min="12" max="16384" width="9.21875" style="50"/>
  </cols>
  <sheetData>
    <row r="1" spans="1:12" s="44" customFormat="1" ht="10.5" customHeight="1" x14ac:dyDescent="0.2">
      <c r="A1" s="580"/>
      <c r="B1" s="580"/>
      <c r="C1" s="580"/>
      <c r="D1" s="580"/>
      <c r="E1" s="360"/>
      <c r="F1" s="360"/>
      <c r="G1" s="313"/>
      <c r="H1" s="360"/>
      <c r="I1" s="25"/>
    </row>
    <row r="2" spans="1:12" s="45" customFormat="1" ht="18" thickBot="1" x14ac:dyDescent="0.3">
      <c r="A2" s="623" t="s">
        <v>144</v>
      </c>
      <c r="B2" s="623"/>
      <c r="C2" s="623"/>
      <c r="D2" s="623"/>
      <c r="E2" s="623"/>
      <c r="F2" s="623"/>
      <c r="G2" s="623"/>
      <c r="H2" s="623"/>
      <c r="I2" s="26"/>
      <c r="J2" s="171"/>
      <c r="K2" s="171"/>
      <c r="L2" s="171"/>
    </row>
    <row r="3" spans="1:12" s="29" customFormat="1" ht="242.25" customHeight="1" thickBot="1" x14ac:dyDescent="0.3">
      <c r="A3" s="610" t="s">
        <v>145</v>
      </c>
      <c r="B3" s="611"/>
      <c r="C3" s="611"/>
      <c r="D3" s="611"/>
      <c r="E3" s="611"/>
      <c r="F3" s="611"/>
      <c r="G3" s="611"/>
      <c r="H3" s="612"/>
      <c r="I3" s="459"/>
      <c r="J3" s="460"/>
      <c r="K3" s="46"/>
      <c r="L3" s="28"/>
    </row>
    <row r="4" spans="1:12" s="45" customFormat="1" ht="6.75" customHeight="1" thickBot="1" x14ac:dyDescent="0.3">
      <c r="A4" s="193"/>
      <c r="B4" s="193"/>
      <c r="C4" s="193"/>
      <c r="D4" s="193"/>
      <c r="E4" s="193"/>
      <c r="F4" s="193"/>
      <c r="G4" s="314"/>
      <c r="H4" s="315"/>
      <c r="I4" s="47"/>
      <c r="J4" s="47"/>
      <c r="K4" s="171"/>
      <c r="L4" s="171"/>
    </row>
    <row r="5" spans="1:12" s="45" customFormat="1" ht="42" thickBot="1" x14ac:dyDescent="0.3">
      <c r="A5" s="358" t="s">
        <v>146</v>
      </c>
      <c r="B5" s="353" t="s">
        <v>147</v>
      </c>
      <c r="C5" s="461" t="s">
        <v>148</v>
      </c>
      <c r="D5" s="362" t="s">
        <v>149</v>
      </c>
      <c r="E5" s="362" t="s">
        <v>150</v>
      </c>
      <c r="F5" s="362" t="s">
        <v>151</v>
      </c>
      <c r="G5" s="624" t="s">
        <v>152</v>
      </c>
      <c r="H5" s="625"/>
      <c r="I5" s="48"/>
      <c r="J5" s="171"/>
      <c r="K5" s="171"/>
      <c r="L5" s="171"/>
    </row>
    <row r="6" spans="1:12" s="45" customFormat="1" ht="138" customHeight="1" x14ac:dyDescent="0.25">
      <c r="A6" s="194" t="s">
        <v>153</v>
      </c>
      <c r="B6" s="195">
        <v>1123090</v>
      </c>
      <c r="C6" s="196">
        <v>0.1</v>
      </c>
      <c r="D6" s="197">
        <f>B6*C6</f>
        <v>112309</v>
      </c>
      <c r="E6" s="197">
        <v>112309</v>
      </c>
      <c r="F6" s="197">
        <v>0</v>
      </c>
      <c r="G6" s="621" t="s">
        <v>154</v>
      </c>
      <c r="H6" s="622"/>
      <c r="I6" s="49"/>
      <c r="J6" s="171"/>
      <c r="K6" s="171"/>
      <c r="L6" s="171"/>
    </row>
    <row r="7" spans="1:12" s="45" customFormat="1" ht="43.2" customHeight="1" thickBot="1" x14ac:dyDescent="0.3">
      <c r="A7" s="198" t="s">
        <v>155</v>
      </c>
      <c r="B7" s="199">
        <v>600000</v>
      </c>
      <c r="C7" s="200">
        <v>0.56000000000000005</v>
      </c>
      <c r="D7" s="201">
        <f>B7*C7</f>
        <v>336000.00000000006</v>
      </c>
      <c r="E7" s="202">
        <v>300000</v>
      </c>
      <c r="F7" s="202">
        <v>36000</v>
      </c>
      <c r="G7" s="619" t="s">
        <v>156</v>
      </c>
      <c r="H7" s="620"/>
      <c r="I7" s="49"/>
      <c r="J7" s="171"/>
      <c r="K7" s="171"/>
      <c r="L7" s="171"/>
    </row>
    <row r="8" spans="1:12" s="45" customFormat="1" ht="133.5" customHeight="1" x14ac:dyDescent="0.25">
      <c r="A8" s="56"/>
      <c r="B8" s="332"/>
      <c r="C8" s="84"/>
      <c r="D8" s="203">
        <f>B8*C8</f>
        <v>0</v>
      </c>
      <c r="E8" s="334"/>
      <c r="F8" s="333"/>
      <c r="G8" s="617"/>
      <c r="H8" s="618"/>
      <c r="I8" s="171"/>
      <c r="J8" s="171"/>
      <c r="K8" s="171"/>
      <c r="L8" s="171"/>
    </row>
    <row r="9" spans="1:12" s="45" customFormat="1" ht="15" customHeight="1" x14ac:dyDescent="0.25">
      <c r="A9" s="56"/>
      <c r="B9" s="55"/>
      <c r="C9" s="84"/>
      <c r="D9" s="203">
        <f>B9*C9</f>
        <v>0</v>
      </c>
      <c r="E9" s="187"/>
      <c r="F9" s="188"/>
      <c r="G9" s="613"/>
      <c r="H9" s="614"/>
      <c r="I9" s="171"/>
      <c r="J9" s="171"/>
      <c r="K9" s="171"/>
      <c r="L9" s="171"/>
    </row>
    <row r="10" spans="1:12" s="45" customFormat="1" ht="13.8" x14ac:dyDescent="0.25">
      <c r="A10" s="56"/>
      <c r="B10" s="55"/>
      <c r="C10" s="84"/>
      <c r="D10" s="203">
        <f t="shared" ref="D10:D18" si="0">B10*C10</f>
        <v>0</v>
      </c>
      <c r="E10" s="187"/>
      <c r="F10" s="188"/>
      <c r="G10" s="613"/>
      <c r="H10" s="614"/>
      <c r="I10" s="171"/>
      <c r="J10" s="171"/>
      <c r="K10" s="171"/>
      <c r="L10" s="171"/>
    </row>
    <row r="11" spans="1:12" s="45" customFormat="1" ht="15" customHeight="1" x14ac:dyDescent="0.25">
      <c r="A11" s="56"/>
      <c r="B11" s="55"/>
      <c r="C11" s="84"/>
      <c r="D11" s="203">
        <f t="shared" si="0"/>
        <v>0</v>
      </c>
      <c r="E11" s="187"/>
      <c r="F11" s="188"/>
      <c r="G11" s="613"/>
      <c r="H11" s="614"/>
      <c r="I11" s="171"/>
      <c r="J11" s="171"/>
      <c r="K11" s="171"/>
      <c r="L11" s="171"/>
    </row>
    <row r="12" spans="1:12" s="45" customFormat="1" ht="15" customHeight="1" x14ac:dyDescent="0.25">
      <c r="A12" s="56"/>
      <c r="B12" s="55"/>
      <c r="C12" s="84"/>
      <c r="D12" s="203">
        <f t="shared" si="0"/>
        <v>0</v>
      </c>
      <c r="E12" s="187"/>
      <c r="F12" s="188"/>
      <c r="G12" s="613"/>
      <c r="H12" s="614"/>
      <c r="I12" s="171"/>
      <c r="J12" s="171"/>
      <c r="K12" s="171"/>
      <c r="L12" s="171"/>
    </row>
    <row r="13" spans="1:12" s="45" customFormat="1" ht="15" customHeight="1" x14ac:dyDescent="0.25">
      <c r="A13" s="56"/>
      <c r="B13" s="55"/>
      <c r="C13" s="84"/>
      <c r="D13" s="203">
        <f t="shared" si="0"/>
        <v>0</v>
      </c>
      <c r="E13" s="187"/>
      <c r="F13" s="188"/>
      <c r="G13" s="613"/>
      <c r="H13" s="614"/>
      <c r="I13" s="171"/>
      <c r="J13" s="171"/>
      <c r="K13" s="171"/>
      <c r="L13" s="171"/>
    </row>
    <row r="14" spans="1:12" s="45" customFormat="1" ht="15" customHeight="1" x14ac:dyDescent="0.25">
      <c r="A14" s="56"/>
      <c r="B14" s="55"/>
      <c r="C14" s="84"/>
      <c r="D14" s="203">
        <f t="shared" si="0"/>
        <v>0</v>
      </c>
      <c r="E14" s="187"/>
      <c r="F14" s="188"/>
      <c r="G14" s="613"/>
      <c r="H14" s="614"/>
      <c r="I14" s="171"/>
      <c r="J14" s="171"/>
      <c r="K14" s="171"/>
      <c r="L14" s="171"/>
    </row>
    <row r="15" spans="1:12" s="45" customFormat="1" ht="15" customHeight="1" x14ac:dyDescent="0.25">
      <c r="A15" s="56"/>
      <c r="B15" s="55"/>
      <c r="C15" s="84"/>
      <c r="D15" s="203">
        <f t="shared" si="0"/>
        <v>0</v>
      </c>
      <c r="E15" s="187"/>
      <c r="F15" s="188"/>
      <c r="G15" s="613"/>
      <c r="H15" s="614"/>
      <c r="I15" s="171"/>
      <c r="J15" s="171"/>
      <c r="K15" s="171"/>
      <c r="L15" s="171"/>
    </row>
    <row r="16" spans="1:12" s="45" customFormat="1" ht="15" customHeight="1" x14ac:dyDescent="0.25">
      <c r="A16" s="56"/>
      <c r="B16" s="55"/>
      <c r="C16" s="84"/>
      <c r="D16" s="203">
        <f t="shared" si="0"/>
        <v>0</v>
      </c>
      <c r="E16" s="187"/>
      <c r="F16" s="188"/>
      <c r="G16" s="613"/>
      <c r="H16" s="614"/>
      <c r="I16" s="171"/>
      <c r="J16" s="171"/>
      <c r="K16" s="171"/>
      <c r="L16" s="171"/>
    </row>
    <row r="17" spans="1:11" s="45" customFormat="1" ht="15" customHeight="1" x14ac:dyDescent="0.25">
      <c r="A17" s="56"/>
      <c r="B17" s="55"/>
      <c r="C17" s="84"/>
      <c r="D17" s="203">
        <f t="shared" si="0"/>
        <v>0</v>
      </c>
      <c r="E17" s="187"/>
      <c r="F17" s="188"/>
      <c r="G17" s="613"/>
      <c r="H17" s="614"/>
      <c r="I17" s="171"/>
      <c r="J17" s="171"/>
      <c r="K17" s="171"/>
    </row>
    <row r="18" spans="1:11" s="45" customFormat="1" ht="15" customHeight="1" thickBot="1" x14ac:dyDescent="0.3">
      <c r="A18" s="56"/>
      <c r="B18" s="55"/>
      <c r="C18" s="84"/>
      <c r="D18" s="203">
        <f t="shared" si="0"/>
        <v>0</v>
      </c>
      <c r="E18" s="187"/>
      <c r="F18" s="189"/>
      <c r="G18" s="615"/>
      <c r="H18" s="616"/>
      <c r="I18" s="171"/>
      <c r="J18" s="171"/>
      <c r="K18" s="171"/>
    </row>
    <row r="19" spans="1:11" s="45" customFormat="1" ht="16.2" customHeight="1" thickBot="1" x14ac:dyDescent="0.3">
      <c r="A19" s="626" t="s">
        <v>157</v>
      </c>
      <c r="B19" s="627"/>
      <c r="C19" s="628"/>
      <c r="D19" s="354">
        <f>SUM(D8:D18)</f>
        <v>0</v>
      </c>
      <c r="E19" s="354">
        <f>SUM(E8:E18)</f>
        <v>0</v>
      </c>
      <c r="F19" s="354">
        <f>SUM(F8:F18)</f>
        <v>0</v>
      </c>
      <c r="G19" s="462"/>
      <c r="H19" s="463"/>
      <c r="I19" s="171"/>
      <c r="J19" s="171"/>
      <c r="K19" s="171"/>
    </row>
    <row r="20" spans="1:11" s="45" customFormat="1" ht="6" customHeight="1" x14ac:dyDescent="0.25">
      <c r="A20" s="51"/>
      <c r="B20" s="52"/>
      <c r="C20" s="52"/>
      <c r="D20" s="52"/>
      <c r="E20" s="52"/>
      <c r="F20" s="52"/>
      <c r="G20" s="316"/>
      <c r="H20" s="317"/>
      <c r="I20" s="154"/>
      <c r="J20" s="171"/>
      <c r="K20" s="171"/>
    </row>
    <row r="21" spans="1:11" s="45" customFormat="1" ht="7.5" customHeight="1" thickBot="1" x14ac:dyDescent="0.3">
      <c r="A21" s="3"/>
      <c r="B21" s="3"/>
      <c r="C21" s="3"/>
      <c r="D21" s="85"/>
      <c r="E21" s="85"/>
      <c r="F21" s="85"/>
      <c r="G21" s="3"/>
      <c r="H21" s="3"/>
      <c r="I21" s="3"/>
      <c r="J21" s="3"/>
      <c r="K21" s="3"/>
    </row>
    <row r="22" spans="1:11" s="45" customFormat="1" x14ac:dyDescent="0.25">
      <c r="A22" s="609" t="s">
        <v>32</v>
      </c>
      <c r="B22" s="565"/>
      <c r="C22" s="565"/>
      <c r="D22" s="565"/>
      <c r="E22" s="565"/>
      <c r="F22" s="565"/>
      <c r="G22" s="565"/>
      <c r="H22" s="566"/>
      <c r="I22" s="171"/>
      <c r="J22" s="171"/>
      <c r="K22" s="171"/>
    </row>
    <row r="23" spans="1:11" s="45" customFormat="1" ht="13.8" thickBot="1" x14ac:dyDescent="0.3">
      <c r="A23" s="578"/>
      <c r="B23" s="567"/>
      <c r="C23" s="567"/>
      <c r="D23" s="567"/>
      <c r="E23" s="567"/>
      <c r="F23" s="567"/>
      <c r="G23" s="567"/>
      <c r="H23" s="568"/>
      <c r="I23" s="171"/>
      <c r="J23" s="171"/>
      <c r="K23" s="171"/>
    </row>
    <row r="24" spans="1:11" s="45" customFormat="1" x14ac:dyDescent="0.25">
      <c r="A24" s="171"/>
      <c r="B24" s="171"/>
      <c r="C24" s="171"/>
      <c r="D24" s="172"/>
      <c r="E24" s="172"/>
      <c r="F24" s="172"/>
      <c r="G24" s="318"/>
      <c r="H24" s="318"/>
      <c r="I24" s="171"/>
      <c r="J24" s="171"/>
      <c r="K24" s="171"/>
    </row>
    <row r="25" spans="1:11" s="45" customFormat="1" x14ac:dyDescent="0.25">
      <c r="A25" s="171"/>
      <c r="B25" s="171"/>
      <c r="C25" s="171"/>
      <c r="D25" s="172"/>
      <c r="E25" s="172"/>
      <c r="F25" s="172"/>
      <c r="G25" s="318"/>
      <c r="H25" s="318"/>
      <c r="I25" s="171"/>
      <c r="J25" s="171"/>
      <c r="K25" s="171"/>
    </row>
    <row r="26" spans="1:11" s="45" customFormat="1" x14ac:dyDescent="0.25">
      <c r="A26" s="171"/>
      <c r="B26" s="171"/>
      <c r="C26" s="171"/>
      <c r="D26" s="172"/>
      <c r="E26" s="172"/>
      <c r="F26" s="172"/>
      <c r="G26" s="318"/>
      <c r="H26" s="318"/>
      <c r="I26" s="171"/>
      <c r="J26" s="171"/>
      <c r="K26" s="171"/>
    </row>
    <row r="27" spans="1:11" s="45" customFormat="1" x14ac:dyDescent="0.25">
      <c r="A27" s="171"/>
      <c r="B27" s="171"/>
      <c r="C27" s="171"/>
      <c r="D27" s="172"/>
      <c r="E27" s="172"/>
      <c r="F27" s="172"/>
      <c r="G27" s="318"/>
      <c r="H27" s="318"/>
      <c r="I27" s="171"/>
      <c r="J27" s="171"/>
      <c r="K27" s="171"/>
    </row>
    <row r="28" spans="1:11" s="45" customFormat="1" x14ac:dyDescent="0.25">
      <c r="A28" s="171"/>
      <c r="B28" s="171"/>
      <c r="C28" s="171"/>
      <c r="D28" s="172"/>
      <c r="E28" s="172"/>
      <c r="F28" s="172"/>
      <c r="G28" s="318"/>
      <c r="H28" s="318"/>
      <c r="I28" s="171"/>
      <c r="J28" s="171"/>
      <c r="K28" s="171"/>
    </row>
    <row r="29" spans="1:11" s="45" customFormat="1" x14ac:dyDescent="0.25">
      <c r="A29" s="171"/>
      <c r="B29" s="171"/>
      <c r="C29" s="171"/>
      <c r="D29" s="172"/>
      <c r="E29" s="172"/>
      <c r="F29" s="172"/>
      <c r="G29" s="318"/>
      <c r="H29" s="318"/>
      <c r="I29" s="171"/>
      <c r="J29" s="171"/>
      <c r="K29" s="171"/>
    </row>
    <row r="30" spans="1:11" s="45" customFormat="1" x14ac:dyDescent="0.25">
      <c r="A30" s="171"/>
      <c r="B30" s="171"/>
      <c r="C30" s="171"/>
      <c r="D30" s="172"/>
      <c r="E30" s="172"/>
      <c r="F30" s="172"/>
      <c r="G30" s="318"/>
      <c r="H30" s="318"/>
      <c r="I30" s="171"/>
      <c r="J30" s="171"/>
      <c r="K30" s="171"/>
    </row>
    <row r="31" spans="1:11" s="45" customFormat="1" x14ac:dyDescent="0.25">
      <c r="A31" s="171"/>
      <c r="B31" s="171"/>
      <c r="C31" s="171"/>
      <c r="D31" s="172"/>
      <c r="E31" s="172"/>
      <c r="F31" s="172"/>
      <c r="G31" s="318"/>
      <c r="H31" s="318"/>
      <c r="I31" s="171"/>
      <c r="J31" s="171"/>
      <c r="K31" s="171"/>
    </row>
    <row r="32" spans="1:11" s="45" customFormat="1" x14ac:dyDescent="0.25">
      <c r="A32" s="171"/>
      <c r="B32" s="171"/>
      <c r="C32" s="171"/>
      <c r="D32" s="172"/>
      <c r="E32" s="172"/>
      <c r="F32" s="172"/>
      <c r="G32" s="318"/>
      <c r="H32" s="318"/>
      <c r="I32" s="171"/>
      <c r="J32" s="171"/>
      <c r="K32" s="171"/>
    </row>
    <row r="33" spans="4:8" s="45" customFormat="1" x14ac:dyDescent="0.25">
      <c r="D33" s="172"/>
      <c r="E33" s="172"/>
      <c r="F33" s="172"/>
      <c r="G33" s="318"/>
      <c r="H33" s="318"/>
    </row>
    <row r="34" spans="4:8" s="45" customFormat="1" x14ac:dyDescent="0.25">
      <c r="D34" s="172"/>
      <c r="E34" s="172"/>
      <c r="F34" s="172"/>
      <c r="G34" s="318"/>
      <c r="H34" s="318"/>
    </row>
    <row r="35" spans="4:8" s="45" customFormat="1" x14ac:dyDescent="0.25">
      <c r="D35" s="172"/>
      <c r="E35" s="172"/>
      <c r="F35" s="172"/>
      <c r="G35" s="318"/>
      <c r="H35" s="318"/>
    </row>
    <row r="36" spans="4:8" s="45" customFormat="1" x14ac:dyDescent="0.25">
      <c r="D36" s="172"/>
      <c r="E36" s="172"/>
      <c r="F36" s="172"/>
      <c r="G36" s="318"/>
      <c r="H36" s="318"/>
    </row>
    <row r="37" spans="4:8" s="45" customFormat="1" x14ac:dyDescent="0.25">
      <c r="D37" s="172"/>
      <c r="E37" s="172"/>
      <c r="F37" s="172"/>
      <c r="G37" s="318"/>
      <c r="H37" s="318"/>
    </row>
    <row r="38" spans="4:8" s="45" customFormat="1" x14ac:dyDescent="0.25">
      <c r="D38" s="172"/>
      <c r="E38" s="172"/>
      <c r="F38" s="172"/>
      <c r="G38" s="318"/>
      <c r="H38" s="318"/>
    </row>
    <row r="39" spans="4:8" s="45" customFormat="1" x14ac:dyDescent="0.25">
      <c r="D39" s="172"/>
      <c r="E39" s="172"/>
      <c r="F39" s="172"/>
      <c r="G39" s="318"/>
      <c r="H39" s="318"/>
    </row>
    <row r="40" spans="4:8" s="45" customFormat="1" x14ac:dyDescent="0.25">
      <c r="D40" s="172"/>
      <c r="E40" s="172"/>
      <c r="F40" s="172"/>
      <c r="G40" s="318"/>
      <c r="H40" s="318"/>
    </row>
    <row r="41" spans="4:8" s="45" customFormat="1" x14ac:dyDescent="0.25">
      <c r="D41" s="172"/>
      <c r="E41" s="172"/>
      <c r="F41" s="172"/>
      <c r="G41" s="318"/>
      <c r="H41" s="318"/>
    </row>
    <row r="42" spans="4:8" s="45" customFormat="1" x14ac:dyDescent="0.25">
      <c r="D42" s="172"/>
      <c r="E42" s="172"/>
      <c r="F42" s="172"/>
      <c r="G42" s="318"/>
      <c r="H42" s="318"/>
    </row>
    <row r="43" spans="4:8" s="45" customFormat="1" x14ac:dyDescent="0.25">
      <c r="D43" s="172"/>
      <c r="E43" s="172"/>
      <c r="F43" s="172"/>
      <c r="G43" s="318"/>
      <c r="H43" s="318"/>
    </row>
    <row r="44" spans="4:8" s="45" customFormat="1" x14ac:dyDescent="0.25">
      <c r="D44" s="172"/>
      <c r="E44" s="172"/>
      <c r="F44" s="172"/>
      <c r="G44" s="318"/>
      <c r="H44" s="318"/>
    </row>
    <row r="45" spans="4:8" s="45" customFormat="1" x14ac:dyDescent="0.25">
      <c r="D45" s="172"/>
      <c r="E45" s="172"/>
      <c r="F45" s="172"/>
      <c r="G45" s="318"/>
      <c r="H45" s="318"/>
    </row>
    <row r="46" spans="4:8" s="45" customFormat="1" x14ac:dyDescent="0.25">
      <c r="D46" s="172"/>
      <c r="E46" s="172"/>
      <c r="F46" s="172"/>
      <c r="G46" s="318"/>
      <c r="H46" s="318"/>
    </row>
    <row r="47" spans="4:8" s="45" customFormat="1" x14ac:dyDescent="0.25">
      <c r="D47" s="172"/>
      <c r="E47" s="172"/>
      <c r="F47" s="172"/>
      <c r="G47" s="318"/>
      <c r="H47" s="318"/>
    </row>
    <row r="48" spans="4:8" s="45" customFormat="1" x14ac:dyDescent="0.25">
      <c r="D48" s="172"/>
      <c r="E48" s="172"/>
      <c r="F48" s="172"/>
      <c r="G48" s="318"/>
      <c r="H48" s="318"/>
    </row>
    <row r="49" spans="4:8" s="45" customFormat="1" x14ac:dyDescent="0.25">
      <c r="D49" s="172"/>
      <c r="E49" s="172"/>
      <c r="F49" s="172"/>
      <c r="G49" s="318"/>
      <c r="H49" s="318"/>
    </row>
    <row r="50" spans="4:8" s="45" customFormat="1" x14ac:dyDescent="0.25">
      <c r="D50" s="172"/>
      <c r="E50" s="172"/>
      <c r="F50" s="172"/>
      <c r="G50" s="318"/>
      <c r="H50" s="318"/>
    </row>
    <row r="51" spans="4:8" s="45" customFormat="1" x14ac:dyDescent="0.25">
      <c r="D51" s="172"/>
      <c r="E51" s="172"/>
      <c r="F51" s="172"/>
      <c r="G51" s="318"/>
      <c r="H51" s="318"/>
    </row>
    <row r="52" spans="4:8" s="45" customFormat="1" x14ac:dyDescent="0.25">
      <c r="D52" s="172"/>
      <c r="E52" s="172"/>
      <c r="F52" s="172"/>
      <c r="G52" s="318"/>
      <c r="H52" s="318"/>
    </row>
    <row r="53" spans="4:8" s="45" customFormat="1" x14ac:dyDescent="0.25">
      <c r="D53" s="172"/>
      <c r="E53" s="172"/>
      <c r="F53" s="172"/>
      <c r="G53" s="318"/>
      <c r="H53" s="318"/>
    </row>
    <row r="54" spans="4:8" s="45" customFormat="1" x14ac:dyDescent="0.25">
      <c r="D54" s="172"/>
      <c r="E54" s="172"/>
      <c r="F54" s="172"/>
      <c r="G54" s="318"/>
      <c r="H54" s="318"/>
    </row>
    <row r="55" spans="4:8" s="45" customFormat="1" x14ac:dyDescent="0.25">
      <c r="D55" s="172"/>
      <c r="E55" s="172"/>
      <c r="F55" s="172"/>
      <c r="G55" s="318"/>
      <c r="H55" s="318"/>
    </row>
    <row r="56" spans="4:8" s="45" customFormat="1" x14ac:dyDescent="0.25">
      <c r="D56" s="172"/>
      <c r="E56" s="172"/>
      <c r="F56" s="172"/>
      <c r="G56" s="318"/>
      <c r="H56" s="318"/>
    </row>
    <row r="57" spans="4:8" s="45" customFormat="1" x14ac:dyDescent="0.25">
      <c r="D57" s="172"/>
      <c r="E57" s="172"/>
      <c r="F57" s="172"/>
      <c r="G57" s="318"/>
      <c r="H57" s="318"/>
    </row>
    <row r="58" spans="4:8" s="45" customFormat="1" x14ac:dyDescent="0.25">
      <c r="D58" s="172"/>
      <c r="E58" s="172"/>
      <c r="F58" s="172"/>
      <c r="G58" s="318"/>
      <c r="H58" s="318"/>
    </row>
    <row r="59" spans="4:8" s="45" customFormat="1" x14ac:dyDescent="0.25">
      <c r="D59" s="172"/>
      <c r="E59" s="172"/>
      <c r="F59" s="172"/>
      <c r="G59" s="318"/>
      <c r="H59" s="318"/>
    </row>
    <row r="60" spans="4:8" s="45" customFormat="1" x14ac:dyDescent="0.25">
      <c r="D60" s="172"/>
      <c r="E60" s="172"/>
      <c r="F60" s="172"/>
      <c r="G60" s="318"/>
      <c r="H60" s="318"/>
    </row>
    <row r="61" spans="4:8" s="45" customFormat="1" x14ac:dyDescent="0.25">
      <c r="D61" s="172"/>
      <c r="E61" s="172"/>
      <c r="F61" s="172"/>
      <c r="G61" s="318"/>
      <c r="H61" s="318"/>
    </row>
    <row r="62" spans="4:8" s="45" customFormat="1" x14ac:dyDescent="0.25">
      <c r="D62" s="172"/>
      <c r="E62" s="172"/>
      <c r="F62" s="172"/>
      <c r="G62" s="318"/>
      <c r="H62" s="318"/>
    </row>
    <row r="63" spans="4:8" s="45" customFormat="1" x14ac:dyDescent="0.25">
      <c r="D63" s="172"/>
      <c r="E63" s="172"/>
      <c r="F63" s="172"/>
      <c r="G63" s="318"/>
      <c r="H63" s="318"/>
    </row>
    <row r="64" spans="4:8" s="45" customFormat="1" x14ac:dyDescent="0.25">
      <c r="D64" s="172"/>
      <c r="E64" s="172"/>
      <c r="F64" s="172"/>
      <c r="G64" s="318"/>
      <c r="H64" s="318"/>
    </row>
    <row r="65" spans="4:11" s="45" customFormat="1" x14ac:dyDescent="0.25">
      <c r="D65" s="172"/>
      <c r="E65" s="172"/>
      <c r="F65" s="172"/>
      <c r="G65" s="318"/>
      <c r="H65" s="318"/>
      <c r="I65" s="171"/>
      <c r="J65" s="171"/>
      <c r="K65" s="171"/>
    </row>
    <row r="66" spans="4:11" s="45" customFormat="1" x14ac:dyDescent="0.25">
      <c r="D66" s="172"/>
      <c r="E66" s="172"/>
      <c r="F66" s="172"/>
      <c r="G66" s="318"/>
      <c r="H66" s="318"/>
      <c r="I66" s="171"/>
      <c r="J66" s="171"/>
      <c r="K66" s="171"/>
    </row>
    <row r="67" spans="4:11" s="45" customFormat="1" x14ac:dyDescent="0.25">
      <c r="D67" s="172"/>
      <c r="E67" s="172"/>
      <c r="F67" s="172"/>
      <c r="G67" s="318"/>
      <c r="H67" s="318"/>
      <c r="I67" s="171"/>
      <c r="J67" s="171"/>
      <c r="K67" s="171"/>
    </row>
    <row r="68" spans="4:11" s="45" customFormat="1" x14ac:dyDescent="0.25">
      <c r="D68" s="172"/>
      <c r="E68" s="172"/>
      <c r="F68" s="172"/>
      <c r="G68" s="318"/>
      <c r="H68" s="318"/>
      <c r="I68" s="171"/>
      <c r="J68" s="171"/>
      <c r="K68" s="171"/>
    </row>
    <row r="69" spans="4:11" s="45" customFormat="1" x14ac:dyDescent="0.25">
      <c r="D69" s="172"/>
      <c r="E69" s="172"/>
      <c r="F69" s="172"/>
      <c r="G69" s="318"/>
      <c r="H69" s="318"/>
      <c r="I69" s="171"/>
      <c r="J69" s="171"/>
      <c r="K69" s="171"/>
    </row>
    <row r="70" spans="4:11" s="45" customFormat="1" x14ac:dyDescent="0.25">
      <c r="D70" s="172"/>
      <c r="E70" s="172"/>
      <c r="F70" s="172"/>
      <c r="G70" s="318"/>
      <c r="H70" s="318"/>
      <c r="I70" s="171"/>
      <c r="J70" s="171"/>
      <c r="K70" s="171"/>
    </row>
    <row r="71" spans="4:11" s="45" customFormat="1" x14ac:dyDescent="0.25">
      <c r="D71" s="172"/>
      <c r="E71" s="172"/>
      <c r="F71" s="172"/>
      <c r="G71" s="318"/>
      <c r="H71" s="318"/>
      <c r="I71" s="171"/>
      <c r="J71" s="171"/>
      <c r="K71" s="171"/>
    </row>
    <row r="72" spans="4:11" s="45" customFormat="1" x14ac:dyDescent="0.25">
      <c r="D72" s="172"/>
      <c r="E72" s="172"/>
      <c r="F72" s="172"/>
      <c r="G72" s="318"/>
      <c r="H72" s="318"/>
      <c r="I72" s="171"/>
      <c r="J72" s="171"/>
      <c r="K72" s="171"/>
    </row>
    <row r="73" spans="4:11" s="45" customFormat="1" x14ac:dyDescent="0.25">
      <c r="D73" s="172"/>
      <c r="E73" s="172"/>
      <c r="F73" s="172"/>
      <c r="G73" s="318"/>
      <c r="H73" s="318"/>
      <c r="I73" s="171"/>
      <c r="J73" s="171"/>
      <c r="K73" s="171"/>
    </row>
    <row r="74" spans="4:11" s="45" customFormat="1" x14ac:dyDescent="0.25">
      <c r="D74" s="172"/>
      <c r="E74" s="172"/>
      <c r="F74" s="172"/>
      <c r="G74" s="318"/>
      <c r="H74" s="318"/>
      <c r="I74" s="171"/>
      <c r="J74" s="171"/>
      <c r="K74" s="171"/>
    </row>
    <row r="75" spans="4:11" s="45" customFormat="1" x14ac:dyDescent="0.25">
      <c r="D75" s="172"/>
      <c r="E75" s="172"/>
      <c r="F75" s="172"/>
      <c r="G75" s="318"/>
      <c r="H75" s="318"/>
      <c r="I75" s="171"/>
      <c r="J75" s="171"/>
      <c r="K75" s="171"/>
    </row>
    <row r="76" spans="4:11" s="45" customFormat="1" x14ac:dyDescent="0.25">
      <c r="D76" s="172"/>
      <c r="E76" s="172"/>
      <c r="F76" s="172"/>
      <c r="G76" s="318"/>
      <c r="H76" s="318"/>
      <c r="I76" s="171"/>
      <c r="J76" s="171"/>
      <c r="K76" s="171"/>
    </row>
    <row r="77" spans="4:11" x14ac:dyDescent="0.25">
      <c r="J77" s="171"/>
      <c r="K77" s="171"/>
    </row>
    <row r="78" spans="4:11" x14ac:dyDescent="0.25">
      <c r="J78" s="171"/>
      <c r="K78" s="171"/>
    </row>
    <row r="79" spans="4:11" x14ac:dyDescent="0.25">
      <c r="J79" s="171"/>
      <c r="K79" s="171"/>
    </row>
    <row r="80" spans="4:11" x14ac:dyDescent="0.25">
      <c r="J80" s="171"/>
      <c r="K80" s="171"/>
    </row>
    <row r="81" spans="10:11" x14ac:dyDescent="0.25">
      <c r="J81" s="171"/>
      <c r="K81" s="171"/>
    </row>
    <row r="82" spans="10:11" x14ac:dyDescent="0.25">
      <c r="J82" s="171"/>
      <c r="K82" s="171"/>
    </row>
  </sheetData>
  <sheetProtection algorithmName="SHA-512" hashValue="4m+EeqUeSgvQDpAMU8jpoGIT7uE7foVF/t6f185/aOrDNw3KRUXrI0q7NTqY8l2C9nSvRJkk9tVkoE4GD/iSpQ==" saltValue="kKX2nf8NPw1AdPUrgMvvJg==" spinCount="100000" sheet="1"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19">
    <mergeCell ref="A22:H23"/>
    <mergeCell ref="A19:C19"/>
    <mergeCell ref="G8:H8"/>
    <mergeCell ref="A1:D1"/>
    <mergeCell ref="G7:H7"/>
    <mergeCell ref="G6:H6"/>
    <mergeCell ref="A2:H2"/>
    <mergeCell ref="A3:H3"/>
    <mergeCell ref="G5:H5"/>
    <mergeCell ref="G9:H9"/>
    <mergeCell ref="G18:H18"/>
    <mergeCell ref="G17:H17"/>
    <mergeCell ref="G10:H10"/>
    <mergeCell ref="G11:H11"/>
    <mergeCell ref="G12:H12"/>
    <mergeCell ref="G13:H13"/>
    <mergeCell ref="G14:H14"/>
    <mergeCell ref="G15:H15"/>
    <mergeCell ref="G16:H16"/>
  </mergeCells>
  <phoneticPr fontId="3" type="noConversion"/>
  <dataValidations count="1">
    <dataValidation showInputMessage="1" showErrorMessage="1" sqref="E6:F18" xr:uid="{55EF64D9-626D-4FCE-A4A8-B20548E88601}"/>
  </dataValidations>
  <printOptions horizontalCentered="1"/>
  <pageMargins left="0.5" right="0.5" top="0.25" bottom="0.25" header="0.5" footer="0.5"/>
  <pageSetup scale="78"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U32"/>
  <sheetViews>
    <sheetView showGridLines="0" zoomScale="70" zoomScaleNormal="70" workbookViewId="0"/>
  </sheetViews>
  <sheetFormatPr defaultColWidth="9.21875" defaultRowHeight="13.2" x14ac:dyDescent="0.25"/>
  <cols>
    <col min="1" max="1" width="35.5546875" style="34" customWidth="1"/>
    <col min="2" max="2" width="49.77734375" style="34" customWidth="1"/>
    <col min="3" max="3" width="17" style="30" bestFit="1" customWidth="1"/>
    <col min="4" max="4" width="13.5546875" style="31" customWidth="1"/>
    <col min="5" max="5" width="17.44140625" style="31" customWidth="1"/>
    <col min="6" max="6" width="19.21875" style="2" customWidth="1"/>
    <col min="7" max="16384" width="9.21875" style="2"/>
  </cols>
  <sheetData>
    <row r="1" spans="1:21" s="36" customFormat="1" ht="10.199999999999999" x14ac:dyDescent="0.25">
      <c r="A1" s="360"/>
      <c r="B1" s="360"/>
      <c r="C1" s="360"/>
      <c r="D1" s="360"/>
      <c r="E1" s="360"/>
      <c r="F1" s="420"/>
      <c r="G1" s="420"/>
      <c r="H1" s="420"/>
      <c r="I1" s="420"/>
      <c r="J1" s="420"/>
      <c r="K1" s="420"/>
      <c r="L1" s="420"/>
      <c r="M1" s="420"/>
      <c r="N1" s="420"/>
      <c r="O1" s="420"/>
      <c r="P1" s="420"/>
      <c r="Q1" s="420"/>
      <c r="R1" s="420"/>
      <c r="S1" s="420"/>
      <c r="T1" s="420"/>
      <c r="U1" s="420"/>
    </row>
    <row r="2" spans="1:21" s="37" customFormat="1" ht="18" thickBot="1" x14ac:dyDescent="0.3">
      <c r="A2" s="563" t="s">
        <v>158</v>
      </c>
      <c r="B2" s="563"/>
      <c r="C2" s="563"/>
      <c r="D2" s="563"/>
      <c r="E2" s="563"/>
      <c r="F2" s="563"/>
      <c r="G2" s="421"/>
      <c r="H2" s="421"/>
      <c r="I2" s="1"/>
      <c r="J2" s="1"/>
      <c r="K2" s="1"/>
      <c r="L2" s="1"/>
      <c r="M2" s="1"/>
      <c r="N2" s="1"/>
      <c r="O2" s="1"/>
      <c r="P2" s="1"/>
      <c r="Q2" s="1"/>
      <c r="R2" s="1"/>
      <c r="S2" s="1"/>
      <c r="T2" s="1"/>
      <c r="U2" s="1"/>
    </row>
    <row r="3" spans="1:21" s="10" customFormat="1" ht="323.7" customHeight="1" x14ac:dyDescent="0.25">
      <c r="A3" s="635" t="s">
        <v>159</v>
      </c>
      <c r="B3" s="636"/>
      <c r="C3" s="636"/>
      <c r="D3" s="636"/>
      <c r="E3" s="636"/>
      <c r="F3" s="637"/>
      <c r="G3" s="118"/>
      <c r="H3" s="118"/>
      <c r="I3" s="118"/>
      <c r="J3" s="118"/>
      <c r="K3" s="118"/>
      <c r="L3" s="118"/>
      <c r="M3" s="118"/>
      <c r="N3" s="118"/>
      <c r="O3" s="118"/>
      <c r="P3" s="118"/>
      <c r="Q3" s="118"/>
      <c r="R3" s="118"/>
      <c r="S3" s="118"/>
      <c r="T3" s="118"/>
      <c r="U3" s="118"/>
    </row>
    <row r="4" spans="1:21" s="10" customFormat="1" ht="13.2" customHeight="1" thickBot="1" x14ac:dyDescent="0.3">
      <c r="A4" s="286"/>
      <c r="B4" s="287"/>
      <c r="C4" s="288"/>
      <c r="D4" s="288"/>
      <c r="E4" s="288"/>
      <c r="F4" s="118"/>
      <c r="G4" s="173"/>
      <c r="H4" s="173"/>
      <c r="I4" s="173"/>
      <c r="J4" s="173"/>
      <c r="K4" s="173"/>
      <c r="L4" s="173"/>
      <c r="M4" s="173"/>
      <c r="N4" s="173"/>
      <c r="O4" s="173"/>
      <c r="P4" s="173"/>
      <c r="Q4" s="173"/>
      <c r="R4" s="173"/>
      <c r="S4" s="173"/>
      <c r="T4" s="173"/>
      <c r="U4" s="173"/>
    </row>
    <row r="5" spans="1:21" s="27" customFormat="1" ht="41.4" x14ac:dyDescent="0.25">
      <c r="A5" s="464" t="s">
        <v>160</v>
      </c>
      <c r="B5" s="465" t="s">
        <v>161</v>
      </c>
      <c r="C5" s="465" t="s">
        <v>115</v>
      </c>
      <c r="D5" s="465" t="s">
        <v>116</v>
      </c>
      <c r="E5" s="466" t="s">
        <v>162</v>
      </c>
      <c r="F5" s="467" t="s">
        <v>163</v>
      </c>
    </row>
    <row r="6" spans="1:21" ht="106.2" thickBot="1" x14ac:dyDescent="0.3">
      <c r="A6" s="468" t="s">
        <v>164</v>
      </c>
      <c r="B6" s="469" t="s">
        <v>165</v>
      </c>
      <c r="C6" s="470" t="s">
        <v>166</v>
      </c>
      <c r="D6" s="471" t="s">
        <v>167</v>
      </c>
      <c r="E6" s="471" t="s">
        <v>168</v>
      </c>
      <c r="F6" s="472">
        <v>15000000</v>
      </c>
      <c r="G6" s="119"/>
      <c r="H6" s="119"/>
      <c r="I6" s="119"/>
      <c r="J6" s="119"/>
      <c r="K6" s="119"/>
      <c r="L6" s="119"/>
      <c r="M6" s="119"/>
      <c r="N6" s="119"/>
      <c r="O6" s="119"/>
      <c r="P6" s="119"/>
      <c r="Q6" s="119"/>
      <c r="R6" s="119"/>
      <c r="S6" s="119"/>
      <c r="T6" s="119"/>
      <c r="U6" s="119"/>
    </row>
    <row r="7" spans="1:21" x14ac:dyDescent="0.25">
      <c r="A7" s="87"/>
      <c r="B7" s="89"/>
      <c r="C7" s="473"/>
      <c r="D7" s="336"/>
      <c r="E7" s="336"/>
      <c r="F7" s="335"/>
      <c r="G7" s="119"/>
      <c r="H7" s="119"/>
      <c r="I7" s="119"/>
      <c r="J7" s="119"/>
      <c r="K7" s="119"/>
      <c r="L7" s="119"/>
      <c r="M7" s="119"/>
      <c r="N7" s="119"/>
      <c r="O7" s="119"/>
      <c r="P7" s="119"/>
      <c r="Q7" s="119"/>
      <c r="R7" s="119"/>
      <c r="S7" s="119"/>
      <c r="T7" s="119"/>
      <c r="U7" s="119"/>
    </row>
    <row r="8" spans="1:21" ht="26.1" customHeight="1" x14ac:dyDescent="0.25">
      <c r="A8" s="87"/>
      <c r="B8" s="89"/>
      <c r="C8" s="88"/>
      <c r="D8" s="88"/>
      <c r="E8" s="88"/>
      <c r="F8" s="270"/>
      <c r="G8" s="119"/>
      <c r="H8" s="119"/>
      <c r="I8" s="119"/>
      <c r="J8" s="119"/>
      <c r="K8" s="119"/>
      <c r="L8" s="119"/>
      <c r="M8" s="119"/>
      <c r="N8" s="119"/>
      <c r="O8" s="119"/>
      <c r="P8" s="119"/>
      <c r="Q8" s="119"/>
      <c r="R8" s="119"/>
      <c r="S8" s="119"/>
      <c r="T8" s="119"/>
      <c r="U8" s="119"/>
    </row>
    <row r="9" spans="1:21" ht="26.1" customHeight="1" x14ac:dyDescent="0.25">
      <c r="A9" s="87"/>
      <c r="B9" s="89"/>
      <c r="C9" s="88"/>
      <c r="D9" s="88"/>
      <c r="E9" s="88"/>
      <c r="F9" s="270"/>
      <c r="G9" s="119"/>
      <c r="H9" s="119"/>
      <c r="I9" s="119"/>
      <c r="J9" s="119"/>
      <c r="K9" s="119"/>
      <c r="L9" s="119"/>
      <c r="M9" s="119"/>
      <c r="N9" s="119"/>
      <c r="O9" s="119"/>
      <c r="P9" s="119"/>
      <c r="Q9" s="119"/>
      <c r="R9" s="119"/>
      <c r="S9" s="119"/>
      <c r="T9" s="119"/>
      <c r="U9" s="119"/>
    </row>
    <row r="10" spans="1:21" ht="26.1" customHeight="1" x14ac:dyDescent="0.25">
      <c r="A10" s="174"/>
      <c r="B10" s="90"/>
      <c r="C10" s="88"/>
      <c r="D10" s="88"/>
      <c r="E10" s="88"/>
      <c r="F10" s="270"/>
      <c r="G10" s="119"/>
      <c r="H10" s="119"/>
      <c r="I10" s="119"/>
      <c r="J10" s="119"/>
      <c r="K10" s="119"/>
      <c r="L10" s="119"/>
      <c r="M10" s="119"/>
      <c r="N10" s="119"/>
      <c r="O10" s="119"/>
      <c r="P10" s="119"/>
      <c r="Q10" s="119"/>
      <c r="R10" s="119"/>
      <c r="S10" s="119"/>
      <c r="T10" s="119"/>
      <c r="U10" s="119"/>
    </row>
    <row r="11" spans="1:21" ht="26.1" customHeight="1" x14ac:dyDescent="0.25">
      <c r="A11" s="174"/>
      <c r="B11" s="90"/>
      <c r="C11" s="88"/>
      <c r="D11" s="88"/>
      <c r="E11" s="88"/>
      <c r="F11" s="270"/>
      <c r="G11" s="119"/>
      <c r="H11" s="119"/>
      <c r="I11" s="119"/>
      <c r="J11" s="119"/>
      <c r="K11" s="119"/>
      <c r="L11" s="119"/>
      <c r="M11" s="119"/>
      <c r="N11" s="119"/>
      <c r="O11" s="119"/>
      <c r="P11" s="119"/>
      <c r="Q11" s="119"/>
      <c r="R11" s="119"/>
      <c r="S11" s="119"/>
      <c r="T11" s="119"/>
      <c r="U11" s="119"/>
    </row>
    <row r="12" spans="1:21" ht="26.1" customHeight="1" x14ac:dyDescent="0.25">
      <c r="A12" s="174"/>
      <c r="B12" s="90"/>
      <c r="C12" s="88"/>
      <c r="D12" s="88"/>
      <c r="E12" s="88"/>
      <c r="F12" s="270"/>
      <c r="G12" s="119"/>
      <c r="H12" s="119"/>
      <c r="I12" s="119"/>
      <c r="J12" s="119"/>
      <c r="K12" s="119"/>
      <c r="L12" s="119"/>
      <c r="M12" s="119"/>
      <c r="N12" s="119"/>
      <c r="O12" s="119"/>
      <c r="P12" s="119"/>
      <c r="Q12" s="119"/>
      <c r="R12" s="119"/>
      <c r="S12" s="119"/>
      <c r="T12" s="119"/>
      <c r="U12" s="119"/>
    </row>
    <row r="13" spans="1:21" ht="26.1" customHeight="1" x14ac:dyDescent="0.25">
      <c r="A13" s="280"/>
      <c r="B13" s="281"/>
      <c r="C13" s="277"/>
      <c r="D13" s="277"/>
      <c r="E13" s="277"/>
      <c r="F13" s="271"/>
      <c r="G13" s="119"/>
      <c r="H13" s="119"/>
      <c r="I13" s="119"/>
      <c r="J13" s="119"/>
      <c r="K13" s="119"/>
      <c r="L13" s="119"/>
      <c r="M13" s="119"/>
      <c r="N13" s="119"/>
      <c r="O13" s="119"/>
      <c r="P13" s="119"/>
      <c r="Q13" s="119"/>
      <c r="R13" s="119"/>
      <c r="S13" s="119"/>
      <c r="T13" s="119"/>
      <c r="U13" s="119"/>
    </row>
    <row r="14" spans="1:21" ht="26.1" customHeight="1" x14ac:dyDescent="0.25">
      <c r="A14" s="280"/>
      <c r="B14" s="281"/>
      <c r="C14" s="277"/>
      <c r="D14" s="277"/>
      <c r="E14" s="277"/>
      <c r="F14" s="271"/>
      <c r="G14" s="119"/>
      <c r="H14" s="119"/>
      <c r="I14" s="119"/>
      <c r="J14" s="119"/>
      <c r="K14" s="119"/>
      <c r="L14" s="119"/>
      <c r="M14" s="119"/>
      <c r="N14" s="119"/>
      <c r="O14" s="119"/>
      <c r="P14" s="119"/>
      <c r="Q14" s="119"/>
      <c r="R14" s="119"/>
      <c r="S14" s="119"/>
      <c r="T14" s="119"/>
      <c r="U14" s="119"/>
    </row>
    <row r="15" spans="1:21" ht="26.1" customHeight="1" thickBot="1" x14ac:dyDescent="0.3">
      <c r="A15" s="280"/>
      <c r="B15" s="281"/>
      <c r="C15" s="277"/>
      <c r="D15" s="277"/>
      <c r="E15" s="277"/>
      <c r="F15" s="271"/>
      <c r="G15" s="119"/>
      <c r="H15" s="119"/>
      <c r="I15" s="119"/>
      <c r="J15" s="119"/>
      <c r="K15" s="119"/>
      <c r="L15" s="119"/>
      <c r="M15" s="119"/>
      <c r="N15" s="119"/>
      <c r="O15" s="119"/>
      <c r="P15" s="119"/>
      <c r="Q15" s="119"/>
      <c r="R15" s="119"/>
      <c r="S15" s="119"/>
      <c r="T15" s="119"/>
      <c r="U15" s="119"/>
    </row>
    <row r="16" spans="1:21" s="27" customFormat="1" ht="14.7" customHeight="1" x14ac:dyDescent="0.25">
      <c r="A16" s="638" t="s">
        <v>167</v>
      </c>
      <c r="B16" s="639"/>
      <c r="C16" s="639"/>
      <c r="D16" s="639"/>
      <c r="E16" s="639"/>
      <c r="F16" s="474">
        <f>SUMIF(D7:D15,A16,F7:F15)</f>
        <v>0</v>
      </c>
    </row>
    <row r="17" spans="1:9" s="27" customFormat="1" x14ac:dyDescent="0.25">
      <c r="A17" s="629" t="s">
        <v>169</v>
      </c>
      <c r="B17" s="630"/>
      <c r="C17" s="630"/>
      <c r="D17" s="630"/>
      <c r="E17" s="630"/>
      <c r="F17" s="283">
        <f>SUMIF(D7:D15,A17,F7:F15)</f>
        <v>0</v>
      </c>
    </row>
    <row r="18" spans="1:9" s="27" customFormat="1" x14ac:dyDescent="0.25">
      <c r="A18" s="629" t="s">
        <v>170</v>
      </c>
      <c r="B18" s="630"/>
      <c r="C18" s="630"/>
      <c r="D18" s="630"/>
      <c r="E18" s="630"/>
      <c r="F18" s="283">
        <f>SUMIF(D7:D15,A18,F7:F15)</f>
        <v>0</v>
      </c>
    </row>
    <row r="19" spans="1:9" s="27" customFormat="1" ht="13.8" thickBot="1" x14ac:dyDescent="0.3">
      <c r="A19" s="631" t="s">
        <v>171</v>
      </c>
      <c r="B19" s="632"/>
      <c r="C19" s="632"/>
      <c r="D19" s="632"/>
      <c r="E19" s="632"/>
      <c r="F19" s="284">
        <f>SUMIF(D7:D15,A19,F7:F15)</f>
        <v>0</v>
      </c>
    </row>
    <row r="20" spans="1:9" s="27" customFormat="1" ht="13.8" thickBot="1" x14ac:dyDescent="0.3">
      <c r="A20" s="633" t="s">
        <v>172</v>
      </c>
      <c r="B20" s="634"/>
      <c r="C20" s="634"/>
      <c r="D20" s="634"/>
      <c r="E20" s="634"/>
      <c r="F20" s="282">
        <f>SUM(F16:F19)</f>
        <v>0</v>
      </c>
    </row>
    <row r="21" spans="1:9" s="27" customFormat="1" ht="7.5" customHeight="1" thickBot="1" x14ac:dyDescent="0.3">
      <c r="A21" s="475"/>
      <c r="B21" s="476"/>
      <c r="C21" s="476"/>
      <c r="D21" s="476"/>
      <c r="E21" s="476"/>
      <c r="F21" s="477"/>
    </row>
    <row r="22" spans="1:9" ht="34.200000000000003" customHeight="1" thickBot="1" x14ac:dyDescent="0.3">
      <c r="A22" s="560" t="s">
        <v>112</v>
      </c>
      <c r="B22" s="644"/>
      <c r="C22" s="644"/>
      <c r="D22" s="644"/>
      <c r="E22" s="645"/>
      <c r="F22" s="209" t="s">
        <v>163</v>
      </c>
      <c r="G22" s="119"/>
      <c r="H22" s="119"/>
      <c r="I22" s="119"/>
    </row>
    <row r="23" spans="1:9" x14ac:dyDescent="0.25">
      <c r="A23" s="478"/>
      <c r="B23" s="479"/>
      <c r="C23" s="479"/>
      <c r="D23" s="479"/>
      <c r="E23" s="292" t="s">
        <v>167</v>
      </c>
      <c r="F23" s="293">
        <f>SUMIF('e. Contractual-Subawards'!H9:H24,'i. Cost Sharing-Matching'!E23,'e. Contractual-Subawards'!F9:F24)</f>
        <v>0</v>
      </c>
      <c r="G23" s="119"/>
      <c r="H23" s="119"/>
      <c r="I23" s="119"/>
    </row>
    <row r="24" spans="1:9" x14ac:dyDescent="0.25">
      <c r="A24" s="294"/>
      <c r="B24" s="295"/>
      <c r="C24" s="295"/>
      <c r="D24" s="295"/>
      <c r="E24" s="296" t="s">
        <v>169</v>
      </c>
      <c r="F24" s="293">
        <f>SUMIF('e. Contractual-Subawards'!H9:H24,'i. Cost Sharing-Matching'!E24,'e. Contractual-Subawards'!F9:F24)</f>
        <v>0</v>
      </c>
      <c r="G24" s="119"/>
      <c r="H24" s="119"/>
      <c r="I24" s="119"/>
    </row>
    <row r="25" spans="1:9" x14ac:dyDescent="0.25">
      <c r="A25" s="294"/>
      <c r="B25" s="295"/>
      <c r="C25" s="295"/>
      <c r="D25" s="295"/>
      <c r="E25" s="296" t="s">
        <v>170</v>
      </c>
      <c r="F25" s="301">
        <f>SUMIF('e. Contractual-Subawards'!H9:H24,'i. Cost Sharing-Matching'!E25,'e. Contractual-Subawards'!F9:F24)</f>
        <v>0</v>
      </c>
      <c r="G25" s="119"/>
      <c r="H25" s="119"/>
      <c r="I25" s="119"/>
    </row>
    <row r="26" spans="1:9" x14ac:dyDescent="0.25">
      <c r="A26" s="294"/>
      <c r="B26" s="295"/>
      <c r="C26" s="295"/>
      <c r="D26" s="295"/>
      <c r="E26" s="296" t="s">
        <v>171</v>
      </c>
      <c r="F26" s="301">
        <f>SUMIF('e. Contractual-Subawards'!H9:H24,'i. Cost Sharing-Matching'!E26,'e. Contractual-Subawards'!F9:F24)</f>
        <v>0</v>
      </c>
      <c r="G26" s="119"/>
      <c r="H26" s="119"/>
      <c r="I26" s="119"/>
    </row>
    <row r="27" spans="1:9" ht="13.8" thickBot="1" x14ac:dyDescent="0.3">
      <c r="A27" s="300"/>
      <c r="B27" s="320"/>
      <c r="C27" s="320"/>
      <c r="D27" s="320"/>
      <c r="E27" s="321" t="s">
        <v>121</v>
      </c>
      <c r="F27" s="293">
        <f>SUMIF('e. Contractual-Subawards'!H9:H24,'i. Cost Sharing-Matching'!E27,'e. Contractual-Subawards'!F9:F24)</f>
        <v>0</v>
      </c>
      <c r="G27" s="119"/>
      <c r="H27" s="119"/>
      <c r="I27" s="119"/>
    </row>
    <row r="28" spans="1:9" ht="15.6" customHeight="1" thickBot="1" x14ac:dyDescent="0.3">
      <c r="A28" s="633" t="s">
        <v>173</v>
      </c>
      <c r="B28" s="634"/>
      <c r="C28" s="634"/>
      <c r="D28" s="634"/>
      <c r="E28" s="640"/>
      <c r="F28" s="192">
        <f>SUM(F23:F27)</f>
        <v>0</v>
      </c>
      <c r="G28" s="119"/>
      <c r="H28" s="119"/>
      <c r="I28" s="119"/>
    </row>
    <row r="29" spans="1:9" ht="7.2" customHeight="1" thickBot="1" x14ac:dyDescent="0.3">
      <c r="A29" s="475"/>
      <c r="B29" s="476"/>
      <c r="C29" s="476"/>
      <c r="D29" s="476"/>
      <c r="E29" s="476"/>
      <c r="F29" s="477"/>
      <c r="G29" s="119"/>
      <c r="H29" s="119"/>
      <c r="I29" s="119"/>
    </row>
    <row r="30" spans="1:9" ht="16.2" customHeight="1" thickBot="1" x14ac:dyDescent="0.3">
      <c r="A30" s="641" t="s">
        <v>174</v>
      </c>
      <c r="B30" s="642"/>
      <c r="C30" s="642"/>
      <c r="D30" s="642"/>
      <c r="E30" s="643"/>
      <c r="F30" s="279">
        <f>F20+F28</f>
        <v>0</v>
      </c>
      <c r="G30" s="119"/>
      <c r="H30" s="119"/>
      <c r="I30" s="119"/>
    </row>
    <row r="31" spans="1:9" ht="12.6" customHeight="1" x14ac:dyDescent="0.25">
      <c r="A31" s="609" t="s">
        <v>175</v>
      </c>
      <c r="B31" s="565"/>
      <c r="C31" s="565"/>
      <c r="D31" s="565"/>
      <c r="E31" s="565"/>
      <c r="F31" s="566"/>
      <c r="G31" s="119"/>
      <c r="H31" s="119"/>
      <c r="I31" s="119"/>
    </row>
    <row r="32" spans="1:9" ht="54" customHeight="1" thickBot="1" x14ac:dyDescent="0.3">
      <c r="A32" s="578"/>
      <c r="B32" s="567"/>
      <c r="C32" s="567"/>
      <c r="D32" s="567"/>
      <c r="E32" s="567"/>
      <c r="F32" s="568"/>
      <c r="G32" s="119"/>
      <c r="H32" s="119"/>
      <c r="I32" s="119"/>
    </row>
  </sheetData>
  <sheetProtection algorithmName="SHA-512" hashValue="hETEoLhKfUQ9S18z9//6Q5YWX4GqyHuYphMpcQM1FX9QL6kGbBFGhQv0w9ZO3EOumiMV70WV6OzfawhdxNkVzw==" saltValue="WLhA0akwqwNBiEwb90+7gg==" spinCount="100000" sheet="1" formatCells="0" formatColumns="0" formatRows="0" insertRows="0" insertHyperlinks="0" delete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11">
    <mergeCell ref="A2:F2"/>
    <mergeCell ref="A3:F3"/>
    <mergeCell ref="A16:E16"/>
    <mergeCell ref="A28:E28"/>
    <mergeCell ref="A30:E30"/>
    <mergeCell ref="A22:E22"/>
    <mergeCell ref="A31:F32"/>
    <mergeCell ref="A17:E17"/>
    <mergeCell ref="A18:E18"/>
    <mergeCell ref="A19:E19"/>
    <mergeCell ref="A20:E20"/>
  </mergeCells>
  <phoneticPr fontId="3" type="noConversion"/>
  <conditionalFormatting sqref="E7:E15">
    <cfRule type="expression" dxfId="0" priority="1">
      <formula>$D7&lt;&gt;"Federal"</formula>
    </cfRule>
  </conditionalFormatting>
  <printOptions horizontalCentered="1"/>
  <pageMargins left="0.5" right="0.5" top="0.25" bottom="0.25" header="0.5" footer="0.5"/>
  <pageSetup scale="85"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 C8:C15</xm:sqref>
        </x14:dataValidation>
        <x14:dataValidation type="list" showInputMessage="1" showErrorMessage="1" xr:uid="{7036EBBD-3227-4EB0-B4C8-0DF8747241DB}">
          <x14:formula1>
            <xm:f>List!$U$1:$U$4</xm:f>
          </x14:formula1>
          <xm:sqref>D6 D8:D15</xm:sqref>
        </x14:dataValidation>
        <x14:dataValidation type="list" showInputMessage="1" showErrorMessage="1" xr:uid="{3AD2D0D3-2435-428C-8158-2EE1EC4E729B}">
          <x14:formula1>
            <xm:f>List!$V$1:$V$6</xm:f>
          </x14:formula1>
          <xm:sqref>E6:E15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zoomScale="70" zoomScaleNormal="70" workbookViewId="0">
      <selection sqref="A1:C1"/>
    </sheetView>
  </sheetViews>
  <sheetFormatPr defaultColWidth="9.21875" defaultRowHeight="13.2" x14ac:dyDescent="0.25"/>
  <cols>
    <col min="1" max="1" width="73.5546875" style="34" customWidth="1"/>
    <col min="2" max="2" width="18.5546875" style="30" customWidth="1"/>
    <col min="3" max="3" width="17.44140625" style="31" customWidth="1"/>
    <col min="4" max="4" width="27.44140625" style="2" customWidth="1"/>
    <col min="5" max="16384" width="9.21875" style="2"/>
  </cols>
  <sheetData>
    <row r="1" spans="1:6" s="36" customFormat="1" ht="10.199999999999999" x14ac:dyDescent="0.25">
      <c r="A1" s="646"/>
      <c r="B1" s="646"/>
      <c r="C1" s="646"/>
    </row>
    <row r="2" spans="1:6" s="37" customFormat="1" ht="18" thickBot="1" x14ac:dyDescent="0.3">
      <c r="A2" s="579" t="s">
        <v>176</v>
      </c>
      <c r="B2" s="579"/>
      <c r="C2" s="579"/>
      <c r="D2" s="28"/>
      <c r="E2" s="28"/>
      <c r="F2" s="28"/>
    </row>
    <row r="3" spans="1:6" s="10" customFormat="1" ht="154.5" customHeight="1" thickBot="1" x14ac:dyDescent="0.3">
      <c r="A3" s="574" t="s">
        <v>177</v>
      </c>
      <c r="B3" s="611"/>
      <c r="C3" s="612"/>
      <c r="D3" s="173"/>
      <c r="E3" s="173"/>
      <c r="F3" s="173"/>
    </row>
    <row r="4" spans="1:6" s="10" customFormat="1" ht="13.2" customHeight="1" thickBot="1" x14ac:dyDescent="0.3">
      <c r="A4" s="480"/>
      <c r="B4" s="481"/>
      <c r="C4" s="481"/>
      <c r="D4" s="173"/>
      <c r="E4" s="173"/>
      <c r="F4" s="173"/>
    </row>
    <row r="5" spans="1:6" s="10" customFormat="1" ht="13.2" customHeight="1" thickBot="1" x14ac:dyDescent="0.3">
      <c r="A5" s="190" t="s">
        <v>178</v>
      </c>
      <c r="B5" s="649" t="s">
        <v>179</v>
      </c>
      <c r="C5" s="650"/>
      <c r="D5" s="173"/>
      <c r="E5" s="173"/>
      <c r="F5" s="173"/>
    </row>
    <row r="6" spans="1:6" s="27" customFormat="1" ht="42.6" customHeight="1" x14ac:dyDescent="0.25">
      <c r="A6" s="482" t="s">
        <v>180</v>
      </c>
      <c r="B6" s="647"/>
      <c r="C6" s="648"/>
    </row>
    <row r="7" spans="1:6" s="27" customFormat="1" ht="35.1" customHeight="1" thickBot="1" x14ac:dyDescent="0.3">
      <c r="A7" s="191" t="s">
        <v>181</v>
      </c>
      <c r="B7" s="651"/>
      <c r="C7" s="652"/>
    </row>
    <row r="8" spans="1:6" x14ac:dyDescent="0.25">
      <c r="A8" s="609" t="s">
        <v>32</v>
      </c>
      <c r="B8" s="565"/>
      <c r="C8" s="566"/>
      <c r="D8" s="119"/>
      <c r="E8" s="119"/>
      <c r="F8" s="119"/>
    </row>
    <row r="9" spans="1:6" ht="56.1" customHeight="1" thickBot="1" x14ac:dyDescent="0.3">
      <c r="A9" s="578"/>
      <c r="B9" s="567"/>
      <c r="C9" s="568"/>
      <c r="D9" s="119"/>
      <c r="E9" s="119"/>
      <c r="F9" s="119"/>
    </row>
  </sheetData>
  <sheetProtection sheet="1" formatCells="0" formatColumns="0" insertHyperlinks="0"/>
  <mergeCells count="7">
    <mergeCell ref="A1:C1"/>
    <mergeCell ref="A2:C2"/>
    <mergeCell ref="A3:C3"/>
    <mergeCell ref="A8:C9"/>
    <mergeCell ref="B6:C6"/>
    <mergeCell ref="B5:C5"/>
    <mergeCell ref="B7:C7"/>
  </mergeCells>
  <printOptions horizontalCentered="1"/>
  <pageMargins left="0.5" right="0.5" top="0.25" bottom="0.25" header="0.5" footer="0.5"/>
  <pageSetup scale="85"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V8"/>
  <sheetViews>
    <sheetView workbookViewId="0">
      <selection activeCell="V7" sqref="V7"/>
    </sheetView>
  </sheetViews>
  <sheetFormatPr defaultRowHeight="13.2" x14ac:dyDescent="0.25"/>
  <cols>
    <col min="20" max="20" width="29.77734375" style="297" bestFit="1" customWidth="1"/>
    <col min="21" max="21" width="8.77734375" style="297"/>
  </cols>
  <sheetData>
    <row r="1" spans="1:22" x14ac:dyDescent="0.25">
      <c r="A1" s="53" t="s">
        <v>60</v>
      </c>
      <c r="C1" s="53" t="s">
        <v>166</v>
      </c>
      <c r="E1" t="s">
        <v>79</v>
      </c>
      <c r="G1" s="53" t="s">
        <v>55</v>
      </c>
      <c r="I1" s="53" t="s">
        <v>182</v>
      </c>
      <c r="K1" s="53" t="s">
        <v>55</v>
      </c>
      <c r="M1" s="53" t="s">
        <v>183</v>
      </c>
      <c r="O1" t="s">
        <v>167</v>
      </c>
      <c r="Q1" t="s">
        <v>55</v>
      </c>
      <c r="S1" t="s">
        <v>55</v>
      </c>
      <c r="T1" s="297" t="s">
        <v>166</v>
      </c>
      <c r="U1" s="297" t="s">
        <v>167</v>
      </c>
      <c r="V1" s="53" t="s">
        <v>168</v>
      </c>
    </row>
    <row r="2" spans="1:22" x14ac:dyDescent="0.25">
      <c r="A2" s="53" t="s">
        <v>184</v>
      </c>
      <c r="C2" s="53" t="s">
        <v>185</v>
      </c>
      <c r="E2" t="s">
        <v>186</v>
      </c>
      <c r="G2" s="53" t="s">
        <v>59</v>
      </c>
      <c r="I2" s="53" t="s">
        <v>187</v>
      </c>
      <c r="K2" s="53" t="s">
        <v>59</v>
      </c>
      <c r="M2" s="53" t="s">
        <v>188</v>
      </c>
      <c r="O2" t="s">
        <v>189</v>
      </c>
      <c r="Q2" t="s">
        <v>59</v>
      </c>
      <c r="S2" t="s">
        <v>59</v>
      </c>
      <c r="T2" s="297" t="s">
        <v>185</v>
      </c>
      <c r="U2" s="297" t="s">
        <v>169</v>
      </c>
      <c r="V2" s="53" t="s">
        <v>190</v>
      </c>
    </row>
    <row r="3" spans="1:22" ht="39.6" x14ac:dyDescent="0.25">
      <c r="A3" s="53" t="s">
        <v>56</v>
      </c>
      <c r="I3" s="53" t="s">
        <v>191</v>
      </c>
      <c r="M3" s="53" t="s">
        <v>192</v>
      </c>
      <c r="S3" s="53" t="s">
        <v>121</v>
      </c>
      <c r="T3" s="298" t="s">
        <v>193</v>
      </c>
      <c r="U3" s="297" t="s">
        <v>170</v>
      </c>
      <c r="V3" s="53" t="s">
        <v>194</v>
      </c>
    </row>
    <row r="4" spans="1:22" x14ac:dyDescent="0.25">
      <c r="A4" s="53"/>
      <c r="I4" s="53" t="s">
        <v>195</v>
      </c>
      <c r="M4" s="53" t="s">
        <v>196</v>
      </c>
      <c r="T4" s="298" t="s">
        <v>121</v>
      </c>
      <c r="U4" s="298" t="s">
        <v>171</v>
      </c>
      <c r="V4" s="53" t="s">
        <v>197</v>
      </c>
    </row>
    <row r="5" spans="1:22" x14ac:dyDescent="0.25">
      <c r="I5" s="53" t="s">
        <v>198</v>
      </c>
      <c r="U5" s="297" t="s">
        <v>121</v>
      </c>
      <c r="V5" s="53" t="s">
        <v>199</v>
      </c>
    </row>
    <row r="6" spans="1:22" x14ac:dyDescent="0.25">
      <c r="I6" s="53" t="s">
        <v>200</v>
      </c>
      <c r="V6" s="53" t="s">
        <v>121</v>
      </c>
    </row>
    <row r="7" spans="1:22" x14ac:dyDescent="0.25">
      <c r="I7" s="53" t="s">
        <v>201</v>
      </c>
      <c r="V7" s="53"/>
    </row>
    <row r="8" spans="1:22" x14ac:dyDescent="0.25">
      <c r="I8" s="53" t="s">
        <v>171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40"/>
  <sheetViews>
    <sheetView showGridLines="0" tabSelected="1" zoomScale="70" zoomScaleNormal="70" workbookViewId="0"/>
  </sheetViews>
  <sheetFormatPr defaultColWidth="9.21875" defaultRowHeight="13.2" x14ac:dyDescent="0.25"/>
  <cols>
    <col min="1" max="2" width="31.21875" style="373" customWidth="1"/>
    <col min="3" max="3" width="23.5546875" style="373" customWidth="1"/>
    <col min="4" max="5" width="17.21875" style="373" customWidth="1"/>
    <col min="6" max="6" width="29.21875" style="373" customWidth="1"/>
    <col min="7" max="7" width="19.77734375" style="374" customWidth="1"/>
    <col min="8" max="8" width="33.77734375" style="374" customWidth="1"/>
    <col min="9" max="11" width="9.21875" style="374" customWidth="1"/>
    <col min="12" max="12" width="13.21875" style="374" bestFit="1" customWidth="1"/>
    <col min="13" max="20" width="9.21875" style="374" customWidth="1"/>
    <col min="21" max="16384" width="9.21875" style="374"/>
  </cols>
  <sheetData>
    <row r="1" spans="1:14" ht="57" customHeight="1" x14ac:dyDescent="0.25">
      <c r="A1" s="18"/>
      <c r="B1" s="18"/>
      <c r="C1" s="18"/>
      <c r="D1" s="18"/>
      <c r="E1" s="18"/>
      <c r="F1" s="18"/>
      <c r="G1" s="4"/>
      <c r="H1" s="4"/>
    </row>
    <row r="2" spans="1:14" s="10" customFormat="1" ht="18" customHeight="1" x14ac:dyDescent="0.25">
      <c r="A2" s="485" t="s">
        <v>0</v>
      </c>
      <c r="B2" s="485"/>
      <c r="C2" s="485"/>
      <c r="D2" s="485"/>
      <c r="E2" s="485"/>
      <c r="F2" s="485"/>
      <c r="G2" s="485"/>
      <c r="H2" s="485"/>
      <c r="I2" s="173"/>
      <c r="J2" s="173"/>
      <c r="K2" s="173"/>
      <c r="L2" s="173"/>
      <c r="M2" s="173"/>
      <c r="N2" s="173"/>
    </row>
    <row r="3" spans="1:14" s="10" customFormat="1" ht="11.25" customHeight="1" x14ac:dyDescent="0.25">
      <c r="A3" s="15"/>
      <c r="B3" s="14"/>
      <c r="C3" s="14"/>
      <c r="D3" s="14"/>
      <c r="E3" s="14"/>
      <c r="F3" s="14"/>
      <c r="G3" s="355"/>
      <c r="H3" s="118"/>
      <c r="I3" s="173"/>
      <c r="J3" s="173"/>
      <c r="K3" s="173"/>
      <c r="L3" s="173"/>
      <c r="M3" s="173"/>
      <c r="N3" s="173"/>
    </row>
    <row r="4" spans="1:14" s="376" customFormat="1" ht="36.6" customHeight="1" x14ac:dyDescent="0.25">
      <c r="A4" s="58" t="s">
        <v>1</v>
      </c>
      <c r="B4" s="57"/>
      <c r="C4" s="61"/>
      <c r="D4" s="61"/>
      <c r="E4" s="61"/>
      <c r="F4" s="61"/>
      <c r="G4" s="7" t="s">
        <v>2</v>
      </c>
      <c r="H4" s="57"/>
    </row>
    <row r="5" spans="1:14" s="376" customFormat="1" ht="38.700000000000003" customHeight="1" x14ac:dyDescent="0.25">
      <c r="A5" s="58" t="s">
        <v>3</v>
      </c>
      <c r="B5" s="59"/>
      <c r="C5" s="61"/>
      <c r="D5" s="61"/>
      <c r="E5" s="61"/>
      <c r="F5" s="61"/>
      <c r="G5" s="7" t="s">
        <v>4</v>
      </c>
      <c r="H5" s="57"/>
    </row>
    <row r="6" spans="1:14" s="376" customFormat="1" ht="12" customHeight="1" thickBot="1" x14ac:dyDescent="0.3">
      <c r="A6" s="375"/>
      <c r="B6" s="377"/>
      <c r="C6" s="377"/>
      <c r="D6" s="377"/>
      <c r="E6" s="377"/>
      <c r="F6" s="377"/>
      <c r="G6" s="375"/>
    </row>
    <row r="7" spans="1:14" ht="48.6" customHeight="1" x14ac:dyDescent="0.25">
      <c r="A7" s="486" t="s">
        <v>33</v>
      </c>
      <c r="B7" s="487"/>
      <c r="C7" s="487"/>
      <c r="D7" s="487"/>
      <c r="E7" s="487"/>
      <c r="F7" s="487"/>
      <c r="G7" s="487"/>
      <c r="H7" s="488"/>
      <c r="I7" s="547" t="s">
        <v>34</v>
      </c>
      <c r="J7" s="548"/>
    </row>
    <row r="8" spans="1:14" ht="228" customHeight="1" x14ac:dyDescent="0.25">
      <c r="A8" s="489" t="s">
        <v>35</v>
      </c>
      <c r="B8" s="490"/>
      <c r="C8" s="490"/>
      <c r="D8" s="490"/>
      <c r="E8" s="490"/>
      <c r="F8" s="490"/>
      <c r="G8" s="490"/>
      <c r="H8" s="491"/>
      <c r="I8" s="376"/>
      <c r="J8" s="378"/>
      <c r="K8" s="376"/>
      <c r="L8" s="376"/>
      <c r="M8" s="376"/>
      <c r="N8" s="376"/>
    </row>
    <row r="9" spans="1:14" ht="7.5" customHeight="1" thickBot="1" x14ac:dyDescent="0.3">
      <c r="A9" s="18"/>
      <c r="B9" s="18"/>
      <c r="C9" s="18"/>
      <c r="D9" s="18"/>
      <c r="E9" s="18"/>
      <c r="F9" s="18"/>
      <c r="G9" s="18"/>
      <c r="H9" s="4"/>
      <c r="I9" s="376"/>
      <c r="J9" s="376"/>
      <c r="K9" s="376"/>
      <c r="L9" s="376"/>
      <c r="M9" s="376"/>
      <c r="N9" s="376"/>
    </row>
    <row r="10" spans="1:14" ht="29.25" customHeight="1" thickBot="1" x14ac:dyDescent="0.3">
      <c r="A10" s="492" t="s">
        <v>7</v>
      </c>
      <c r="B10" s="493"/>
      <c r="C10" s="493"/>
      <c r="D10" s="493"/>
      <c r="E10" s="493"/>
      <c r="F10" s="493"/>
      <c r="G10" s="493"/>
      <c r="H10" s="494"/>
      <c r="I10" s="376"/>
      <c r="J10" s="376"/>
      <c r="K10" s="376"/>
      <c r="L10" s="376"/>
      <c r="M10" s="376"/>
      <c r="N10" s="376"/>
    </row>
    <row r="11" spans="1:14" ht="93.6" customHeight="1" thickBot="1" x14ac:dyDescent="0.3">
      <c r="A11" s="113" t="s">
        <v>8</v>
      </c>
      <c r="B11" s="114" t="s">
        <v>9</v>
      </c>
      <c r="C11" s="422" t="s">
        <v>36</v>
      </c>
      <c r="D11" s="114" t="s">
        <v>37</v>
      </c>
      <c r="E11" s="114" t="s">
        <v>38</v>
      </c>
      <c r="F11" s="495" t="s">
        <v>12</v>
      </c>
      <c r="G11" s="495"/>
      <c r="H11" s="496"/>
      <c r="I11" s="376"/>
      <c r="J11" s="376"/>
      <c r="K11" s="376"/>
      <c r="L11" s="376"/>
      <c r="M11" s="376"/>
    </row>
    <row r="12" spans="1:14" s="379" customFormat="1" ht="42" customHeight="1" x14ac:dyDescent="0.25">
      <c r="A12" s="102" t="s">
        <v>13</v>
      </c>
      <c r="B12" s="103">
        <f>'a. Personnel'!I22</f>
        <v>0</v>
      </c>
      <c r="C12" s="264"/>
      <c r="D12" s="323"/>
      <c r="E12" s="323"/>
      <c r="F12" s="497"/>
      <c r="G12" s="497"/>
      <c r="H12" s="498"/>
      <c r="I12" s="376"/>
      <c r="J12" s="376"/>
      <c r="K12" s="376"/>
      <c r="L12" s="376"/>
      <c r="M12" s="376"/>
    </row>
    <row r="13" spans="1:14" s="379" customFormat="1" ht="13.8" x14ac:dyDescent="0.25">
      <c r="A13" s="185" t="s">
        <v>14</v>
      </c>
      <c r="B13" s="103">
        <f>'a. Personnel'!F22</f>
        <v>0</v>
      </c>
      <c r="C13" s="389"/>
      <c r="D13" s="290">
        <v>0</v>
      </c>
      <c r="E13" s="290">
        <v>0</v>
      </c>
      <c r="F13" s="356"/>
      <c r="G13" s="356"/>
      <c r="H13" s="357"/>
      <c r="I13" s="376"/>
      <c r="J13" s="376"/>
      <c r="K13" s="376"/>
      <c r="L13" s="380"/>
      <c r="M13" s="376"/>
    </row>
    <row r="14" spans="1:14" s="379" customFormat="1" ht="13.8" x14ac:dyDescent="0.25">
      <c r="A14" s="185" t="s">
        <v>15</v>
      </c>
      <c r="B14" s="103">
        <f>'a. Personnel'!G22</f>
        <v>0</v>
      </c>
      <c r="C14" s="389"/>
      <c r="D14" s="290">
        <v>0</v>
      </c>
      <c r="E14" s="290">
        <v>0</v>
      </c>
      <c r="F14" s="356"/>
      <c r="G14" s="356"/>
      <c r="H14" s="357"/>
      <c r="I14" s="376"/>
      <c r="J14" s="376"/>
      <c r="K14" s="376"/>
      <c r="L14" s="380"/>
      <c r="M14" s="376"/>
    </row>
    <row r="15" spans="1:14" ht="43.5" customHeight="1" x14ac:dyDescent="0.25">
      <c r="A15" s="104" t="s">
        <v>16</v>
      </c>
      <c r="B15" s="105">
        <f>'b. Travel'!K19</f>
        <v>0</v>
      </c>
      <c r="C15" s="389"/>
      <c r="D15" s="291">
        <v>0</v>
      </c>
      <c r="E15" s="291">
        <v>0</v>
      </c>
      <c r="F15" s="483"/>
      <c r="G15" s="483"/>
      <c r="H15" s="484"/>
      <c r="I15" s="376"/>
      <c r="J15" s="376"/>
      <c r="K15" s="376"/>
      <c r="L15" s="376"/>
      <c r="M15" s="376"/>
    </row>
    <row r="16" spans="1:14" ht="30" customHeight="1" x14ac:dyDescent="0.25">
      <c r="A16" s="104" t="s">
        <v>17</v>
      </c>
      <c r="B16" s="105">
        <f>'c. Equipment'!D18</f>
        <v>0</v>
      </c>
      <c r="C16" s="389"/>
      <c r="D16" s="291">
        <v>0</v>
      </c>
      <c r="E16" s="291">
        <v>0</v>
      </c>
      <c r="F16" s="483"/>
      <c r="G16" s="483"/>
      <c r="H16" s="484"/>
      <c r="I16" s="376"/>
      <c r="J16" s="376"/>
      <c r="K16" s="376"/>
      <c r="L16" s="376"/>
      <c r="M16" s="376"/>
    </row>
    <row r="17" spans="1:13" ht="15.75" customHeight="1" x14ac:dyDescent="0.25">
      <c r="A17" s="104" t="s">
        <v>18</v>
      </c>
      <c r="B17" s="105">
        <f>'d. Supplies'!D38</f>
        <v>0</v>
      </c>
      <c r="C17" s="389"/>
      <c r="D17" s="291">
        <v>0</v>
      </c>
      <c r="E17" s="291">
        <v>0</v>
      </c>
      <c r="F17" s="483"/>
      <c r="G17" s="483"/>
      <c r="H17" s="484"/>
      <c r="I17" s="376"/>
      <c r="J17" s="376"/>
      <c r="K17" s="376"/>
      <c r="L17" s="376"/>
      <c r="M17" s="376"/>
    </row>
    <row r="18" spans="1:13" ht="30.6" customHeight="1" x14ac:dyDescent="0.25">
      <c r="A18" s="106" t="s">
        <v>19</v>
      </c>
      <c r="B18" s="105">
        <f>'e. Contractual-Subawards'!D42</f>
        <v>0</v>
      </c>
      <c r="C18" s="389"/>
      <c r="D18" s="291">
        <v>0</v>
      </c>
      <c r="E18" s="291">
        <v>0</v>
      </c>
      <c r="F18" s="483"/>
      <c r="G18" s="483"/>
      <c r="H18" s="484"/>
      <c r="I18" s="376"/>
      <c r="J18" s="376"/>
      <c r="K18" s="376"/>
      <c r="L18" s="376"/>
      <c r="M18" s="376"/>
    </row>
    <row r="19" spans="1:13" ht="13.8" x14ac:dyDescent="0.25">
      <c r="A19" s="104" t="s">
        <v>20</v>
      </c>
      <c r="B19" s="103">
        <f>'f. Construction'!B22</f>
        <v>0</v>
      </c>
      <c r="C19" s="389"/>
      <c r="D19" s="290">
        <v>0</v>
      </c>
      <c r="E19" s="290">
        <v>0</v>
      </c>
      <c r="F19" s="483"/>
      <c r="G19" s="483"/>
      <c r="H19" s="484"/>
      <c r="I19" s="376"/>
      <c r="J19" s="376"/>
      <c r="K19" s="376"/>
      <c r="L19" s="376"/>
      <c r="M19" s="376"/>
    </row>
    <row r="20" spans="1:13" ht="33" customHeight="1" x14ac:dyDescent="0.25">
      <c r="A20" s="104" t="s">
        <v>21</v>
      </c>
      <c r="B20" s="105">
        <f>'g. Other'!B16</f>
        <v>0</v>
      </c>
      <c r="C20" s="389"/>
      <c r="D20" s="291">
        <v>0</v>
      </c>
      <c r="E20" s="290">
        <v>0</v>
      </c>
      <c r="F20" s="497"/>
      <c r="G20" s="497"/>
      <c r="H20" s="498"/>
      <c r="I20" s="376"/>
      <c r="J20" s="376"/>
      <c r="K20" s="376"/>
      <c r="L20" s="376"/>
      <c r="M20" s="376"/>
    </row>
    <row r="21" spans="1:13" ht="15.6" customHeight="1" x14ac:dyDescent="0.25">
      <c r="A21" s="381" t="s">
        <v>22</v>
      </c>
      <c r="B21" s="324">
        <f>SUM(B12:B20)-(B13+B14)</f>
        <v>0</v>
      </c>
      <c r="C21" s="264"/>
      <c r="D21" s="324">
        <f>SUM(D13:D20)</f>
        <v>0</v>
      </c>
      <c r="E21" s="324"/>
      <c r="F21" s="483"/>
      <c r="G21" s="483"/>
      <c r="H21" s="484"/>
      <c r="I21" s="376"/>
      <c r="J21" s="376"/>
      <c r="K21" s="376"/>
      <c r="L21" s="376"/>
      <c r="M21" s="376"/>
    </row>
    <row r="22" spans="1:13" ht="5.0999999999999996" customHeight="1" x14ac:dyDescent="0.25">
      <c r="A22" s="528"/>
      <c r="B22" s="529"/>
      <c r="C22" s="529"/>
      <c r="D22" s="529"/>
      <c r="E22" s="529"/>
      <c r="F22" s="529"/>
      <c r="G22" s="529"/>
      <c r="H22" s="530"/>
      <c r="I22" s="376"/>
      <c r="J22" s="376"/>
      <c r="K22" s="376"/>
      <c r="L22" s="376"/>
      <c r="M22" s="376"/>
    </row>
    <row r="23" spans="1:13" ht="15.6" customHeight="1" x14ac:dyDescent="0.25">
      <c r="A23" s="104" t="s">
        <v>23</v>
      </c>
      <c r="B23" s="105">
        <f>'h. Indirect'!D19</f>
        <v>0</v>
      </c>
      <c r="C23" s="264"/>
      <c r="D23" s="324"/>
      <c r="E23" s="324">
        <f>SUM(E13:E20)</f>
        <v>0</v>
      </c>
      <c r="F23" s="483"/>
      <c r="G23" s="483"/>
      <c r="H23" s="484"/>
      <c r="I23" s="376"/>
      <c r="J23" s="376"/>
      <c r="K23" s="376"/>
      <c r="L23" s="376"/>
      <c r="M23" s="376"/>
    </row>
    <row r="24" spans="1:13" ht="15.6" customHeight="1" x14ac:dyDescent="0.25">
      <c r="A24" s="263" t="s">
        <v>24</v>
      </c>
      <c r="B24" s="262">
        <f>'h. Indirect'!E19</f>
        <v>0</v>
      </c>
      <c r="C24" s="264"/>
      <c r="D24" s="382"/>
      <c r="E24" s="382"/>
      <c r="F24" s="260"/>
      <c r="G24" s="260"/>
      <c r="H24" s="261"/>
      <c r="I24" s="376"/>
      <c r="J24" s="376"/>
      <c r="K24" s="376"/>
      <c r="L24" s="376"/>
      <c r="M24" s="376"/>
    </row>
    <row r="25" spans="1:13" ht="15.6" customHeight="1" x14ac:dyDescent="0.25">
      <c r="A25" s="263" t="s">
        <v>25</v>
      </c>
      <c r="B25" s="105">
        <f>'h. Indirect'!F19</f>
        <v>0</v>
      </c>
      <c r="C25" s="264"/>
      <c r="D25" s="324"/>
      <c r="E25" s="324"/>
      <c r="F25" s="260"/>
      <c r="G25" s="260"/>
      <c r="H25" s="261"/>
      <c r="I25" s="376"/>
      <c r="J25" s="376"/>
      <c r="K25" s="376"/>
      <c r="L25" s="376"/>
      <c r="M25" s="376"/>
    </row>
    <row r="26" spans="1:13" ht="15.75" customHeight="1" x14ac:dyDescent="0.25">
      <c r="A26" s="104" t="s">
        <v>26</v>
      </c>
      <c r="B26" s="105">
        <f>B21+B23</f>
        <v>0</v>
      </c>
      <c r="C26" s="265"/>
      <c r="D26" s="105">
        <f>D21</f>
        <v>0</v>
      </c>
      <c r="E26" s="105">
        <f>E23</f>
        <v>0</v>
      </c>
      <c r="F26" s="483"/>
      <c r="G26" s="483"/>
      <c r="H26" s="484"/>
      <c r="I26" s="376"/>
      <c r="J26" s="376"/>
      <c r="K26" s="376"/>
      <c r="L26" s="376"/>
      <c r="M26" s="376"/>
    </row>
    <row r="27" spans="1:13" ht="3.6" customHeight="1" x14ac:dyDescent="0.25">
      <c r="A27" s="521"/>
      <c r="B27" s="522"/>
      <c r="C27" s="522"/>
      <c r="D27" s="522"/>
      <c r="E27" s="522"/>
      <c r="F27" s="522"/>
      <c r="G27" s="522"/>
      <c r="H27" s="523"/>
      <c r="I27" s="376"/>
      <c r="J27" s="376"/>
      <c r="K27" s="376"/>
      <c r="L27" s="376"/>
      <c r="M27" s="376"/>
    </row>
    <row r="28" spans="1:13" ht="15.75" customHeight="1" x14ac:dyDescent="0.25">
      <c r="A28" s="107" t="s">
        <v>27</v>
      </c>
      <c r="B28" s="105">
        <f>'i. Cost Sharing-Matching'!F30</f>
        <v>0</v>
      </c>
      <c r="C28" s="265"/>
      <c r="D28" s="324"/>
      <c r="E28" s="324"/>
      <c r="F28" s="483"/>
      <c r="G28" s="483"/>
      <c r="H28" s="484"/>
      <c r="I28" s="376"/>
      <c r="J28" s="376"/>
      <c r="K28" s="376"/>
      <c r="L28" s="376"/>
      <c r="M28" s="376"/>
    </row>
    <row r="29" spans="1:13" ht="15.75" customHeight="1" x14ac:dyDescent="0.25">
      <c r="A29" s="104" t="s">
        <v>28</v>
      </c>
      <c r="B29" s="108" t="e">
        <f>B28/B31</f>
        <v>#DIV/0!</v>
      </c>
      <c r="C29" s="531"/>
      <c r="D29" s="532"/>
      <c r="E29" s="533"/>
      <c r="F29" s="483"/>
      <c r="G29" s="483"/>
      <c r="H29" s="484"/>
    </row>
    <row r="30" spans="1:13" ht="3.6" customHeight="1" x14ac:dyDescent="0.25">
      <c r="A30" s="524"/>
      <c r="B30" s="525"/>
      <c r="C30" s="525"/>
      <c r="D30" s="525"/>
      <c r="E30" s="525"/>
      <c r="F30" s="525"/>
      <c r="G30" s="383"/>
      <c r="H30" s="384"/>
    </row>
    <row r="31" spans="1:13" ht="55.8" thickBot="1" x14ac:dyDescent="0.3">
      <c r="A31" s="111" t="s">
        <v>29</v>
      </c>
      <c r="B31" s="112">
        <f>B26+B28</f>
        <v>0</v>
      </c>
      <c r="C31" s="304" t="s">
        <v>30</v>
      </c>
      <c r="D31" s="526">
        <f>SUM(D26:E26)</f>
        <v>0</v>
      </c>
      <c r="E31" s="527"/>
      <c r="F31" s="544"/>
      <c r="G31" s="545"/>
      <c r="H31" s="546"/>
    </row>
    <row r="32" spans="1:13" ht="27.6" x14ac:dyDescent="0.25">
      <c r="A32" s="425"/>
      <c r="B32" s="426"/>
      <c r="C32" s="427" t="s">
        <v>39</v>
      </c>
      <c r="D32" s="534"/>
      <c r="E32" s="535"/>
      <c r="F32" s="536"/>
      <c r="G32" s="537"/>
      <c r="H32" s="538"/>
    </row>
    <row r="33" spans="1:8" ht="55.8" thickBot="1" x14ac:dyDescent="0.3">
      <c r="A33" s="385"/>
      <c r="B33" s="386"/>
      <c r="C33" s="388" t="s">
        <v>40</v>
      </c>
      <c r="D33" s="539" t="e">
        <f>D31/D32</f>
        <v>#DIV/0!</v>
      </c>
      <c r="E33" s="540"/>
      <c r="F33" s="541"/>
      <c r="G33" s="542"/>
      <c r="H33" s="543"/>
    </row>
    <row r="34" spans="1:8" ht="15.75" customHeight="1" thickBot="1" x14ac:dyDescent="0.3"/>
    <row r="35" spans="1:8" ht="8.25" customHeight="1" x14ac:dyDescent="0.25">
      <c r="A35" s="499" t="s">
        <v>32</v>
      </c>
      <c r="B35" s="500"/>
      <c r="C35" s="500"/>
      <c r="D35" s="500"/>
      <c r="E35" s="500"/>
      <c r="F35" s="500"/>
      <c r="G35" s="500"/>
      <c r="H35" s="501"/>
    </row>
    <row r="36" spans="1:8" ht="44.1" customHeight="1" thickBot="1" x14ac:dyDescent="0.3">
      <c r="A36" s="502"/>
      <c r="B36" s="503"/>
      <c r="C36" s="503"/>
      <c r="D36" s="503"/>
      <c r="E36" s="503"/>
      <c r="F36" s="503"/>
      <c r="G36" s="503"/>
      <c r="H36" s="504"/>
    </row>
    <row r="37" spans="1:8" ht="10.5" customHeight="1" x14ac:dyDescent="0.25"/>
    <row r="40" spans="1:8" x14ac:dyDescent="0.25">
      <c r="A40" s="387"/>
      <c r="B40" s="387"/>
      <c r="C40" s="387"/>
      <c r="D40" s="387"/>
      <c r="E40" s="387"/>
      <c r="F40" s="387"/>
    </row>
  </sheetData>
  <sheetProtection algorithmName="SHA-512" hashValue="r/TsnTUgvDgFfKG2vwGGq7Ni9GfmJn8y3Mba5D0A2KlqVEEESfPcw3oJRIYtcDywo/1PqCZ11M6qqRVDPUhdvg==" saltValue="ATS5FKSyzTXBfgndT44sbQ==" spinCount="100000" sheet="1" formatCells="0" formatColumns="0" forma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9">
    <mergeCell ref="D33:E33"/>
    <mergeCell ref="F33:H33"/>
    <mergeCell ref="F31:H31"/>
    <mergeCell ref="I7:J7"/>
    <mergeCell ref="A7:H7"/>
    <mergeCell ref="A10:H10"/>
    <mergeCell ref="F26:H26"/>
    <mergeCell ref="F17:H17"/>
    <mergeCell ref="A2:H2"/>
    <mergeCell ref="A8:H8"/>
    <mergeCell ref="F15:H15"/>
    <mergeCell ref="F12:H12"/>
    <mergeCell ref="F16:H16"/>
    <mergeCell ref="A35:H36"/>
    <mergeCell ref="A27:H27"/>
    <mergeCell ref="F11:H11"/>
    <mergeCell ref="F21:H21"/>
    <mergeCell ref="F23:H23"/>
    <mergeCell ref="F28:H28"/>
    <mergeCell ref="A30:F30"/>
    <mergeCell ref="F18:H18"/>
    <mergeCell ref="D31:E31"/>
    <mergeCell ref="F29:H29"/>
    <mergeCell ref="A22:H22"/>
    <mergeCell ref="F19:H19"/>
    <mergeCell ref="F20:H20"/>
    <mergeCell ref="C29:E29"/>
    <mergeCell ref="D32:E32"/>
    <mergeCell ref="F32:H32"/>
  </mergeCells>
  <phoneticPr fontId="3" type="noConversion"/>
  <conditionalFormatting sqref="D15:E15">
    <cfRule type="expression" dxfId="4" priority="1">
      <formula>$C15="no"</formula>
    </cfRule>
  </conditionalFormatting>
  <conditionalFormatting sqref="F15:H15">
    <cfRule type="expression" dxfId="3" priority="3">
      <formula>$C12="no"</formula>
    </cfRule>
  </conditionalFormatting>
  <hyperlinks>
    <hyperlink ref="I7" r:id="rId7" display="FAQ's" xr:uid="{642DEA7B-4615-4BC3-AB39-67E61C810D2E}"/>
  </hyperlinks>
  <printOptions horizontalCentered="1"/>
  <pageMargins left="0.5" right="0.5" top="0.25" bottom="0.25" header="0.5" footer="0.5"/>
  <pageSetup scale="70" orientation="landscape" horizontalDpi="300" verticalDpi="300" r:id="rId8"/>
  <headerFooter alignWithMargins="0"/>
  <drawing r:id="rId9"/>
  <extLst>
    <ext xmlns:x14="http://schemas.microsoft.com/office/spreadsheetml/2009/9/main" uri="{CCE6A557-97BC-4b89-ADB6-D9C93CAAB3DF}">
      <x14:dataValidations xmlns:xm="http://schemas.microsoft.com/office/excel/2006/main" count="1">
        <x14:dataValidation type="list" allowBlank="1" showInputMessage="1" showErrorMessage="1" xr:uid="{2A78D2AE-C45E-4C51-B80C-44AC87F2C57A}">
          <x14:formula1>
            <xm:f>List!$Q$1:$Q$3</xm:f>
          </x14:formula1>
          <xm:sqref>C12:C20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J24"/>
  <sheetViews>
    <sheetView showGridLines="0" zoomScale="70" zoomScaleNormal="70" workbookViewId="0"/>
  </sheetViews>
  <sheetFormatPr defaultColWidth="9.21875" defaultRowHeight="13.2" x14ac:dyDescent="0.25"/>
  <cols>
    <col min="1" max="1" width="27.21875" style="5" customWidth="1"/>
    <col min="2" max="2" width="13.21875" style="5" customWidth="1"/>
    <col min="3" max="3" width="16.77734375" style="54" customWidth="1"/>
    <col min="4" max="4" width="9.44140625" style="12" customWidth="1"/>
    <col min="5" max="5" width="13.77734375" style="12" customWidth="1"/>
    <col min="6" max="6" width="17.44140625" style="12" customWidth="1"/>
    <col min="7" max="7" width="17.77734375" style="11" customWidth="1"/>
    <col min="8" max="8" width="12.21875" style="186" bestFit="1" customWidth="1"/>
    <col min="9" max="9" width="12" style="11" customWidth="1"/>
    <col min="10" max="10" width="69.21875" style="13" customWidth="1"/>
    <col min="11" max="16384" width="9.21875" style="5"/>
  </cols>
  <sheetData>
    <row r="1" spans="1:10" s="21" customFormat="1" ht="11.25" customHeight="1" x14ac:dyDescent="0.25">
      <c r="A1" s="245"/>
      <c r="B1" s="245"/>
      <c r="C1" s="246"/>
      <c r="D1" s="247"/>
      <c r="E1" s="247"/>
      <c r="F1" s="247"/>
      <c r="G1" s="247"/>
      <c r="H1" s="248"/>
      <c r="I1" s="249"/>
      <c r="J1" s="250"/>
    </row>
    <row r="2" spans="1:10" s="1" customFormat="1" ht="15" customHeight="1" thickBot="1" x14ac:dyDescent="0.3">
      <c r="A2" s="549" t="s">
        <v>41</v>
      </c>
      <c r="B2" s="549"/>
      <c r="C2" s="549"/>
      <c r="D2" s="549"/>
      <c r="E2" s="549"/>
      <c r="F2" s="549"/>
      <c r="G2" s="549"/>
      <c r="H2" s="549"/>
      <c r="I2" s="549"/>
      <c r="J2" s="549"/>
    </row>
    <row r="3" spans="1:10" s="6" customFormat="1" ht="14.25" customHeight="1" x14ac:dyDescent="0.25">
      <c r="A3" s="550" t="s">
        <v>42</v>
      </c>
      <c r="B3" s="551"/>
      <c r="C3" s="552"/>
      <c r="D3" s="552"/>
      <c r="E3" s="552"/>
      <c r="F3" s="552"/>
      <c r="G3" s="552"/>
      <c r="H3" s="552"/>
      <c r="I3" s="552"/>
      <c r="J3" s="553"/>
    </row>
    <row r="4" spans="1:10" ht="184.2" customHeight="1" thickBot="1" x14ac:dyDescent="0.3">
      <c r="A4" s="554"/>
      <c r="B4" s="555"/>
      <c r="C4" s="555"/>
      <c r="D4" s="555"/>
      <c r="E4" s="555"/>
      <c r="F4" s="555"/>
      <c r="G4" s="555"/>
      <c r="H4" s="555"/>
      <c r="I4" s="555"/>
      <c r="J4" s="556"/>
    </row>
    <row r="5" spans="1:10" ht="7.5" customHeight="1" thickBot="1" x14ac:dyDescent="0.3">
      <c r="A5" s="390"/>
      <c r="B5" s="390"/>
      <c r="C5" s="391"/>
      <c r="D5" s="390"/>
      <c r="E5" s="390"/>
      <c r="F5" s="390"/>
      <c r="G5" s="390"/>
      <c r="H5" s="392"/>
      <c r="I5" s="393"/>
      <c r="J5" s="7"/>
    </row>
    <row r="6" spans="1:10" ht="19.5" customHeight="1" thickBot="1" x14ac:dyDescent="0.3">
      <c r="A6" s="560" t="s">
        <v>43</v>
      </c>
      <c r="B6" s="561"/>
      <c r="C6" s="561"/>
      <c r="D6" s="561"/>
      <c r="E6" s="561"/>
      <c r="F6" s="561"/>
      <c r="G6" s="561"/>
      <c r="H6" s="561"/>
      <c r="I6" s="561"/>
      <c r="J6" s="562"/>
    </row>
    <row r="7" spans="1:10" s="8" customFormat="1" ht="37.5" customHeight="1" thickBot="1" x14ac:dyDescent="0.3">
      <c r="A7" s="394" t="s">
        <v>44</v>
      </c>
      <c r="B7" s="395" t="s">
        <v>45</v>
      </c>
      <c r="C7" s="428" t="s">
        <v>46</v>
      </c>
      <c r="D7" s="91" t="s">
        <v>47</v>
      </c>
      <c r="E7" s="92" t="s">
        <v>48</v>
      </c>
      <c r="F7" s="92" t="s">
        <v>49</v>
      </c>
      <c r="G7" s="92" t="s">
        <v>50</v>
      </c>
      <c r="H7" s="396" t="s">
        <v>51</v>
      </c>
      <c r="I7" s="397" t="s">
        <v>52</v>
      </c>
      <c r="J7" s="398" t="s">
        <v>53</v>
      </c>
    </row>
    <row r="8" spans="1:10" s="10" customFormat="1" ht="158.4" x14ac:dyDescent="0.25">
      <c r="A8" s="429" t="s">
        <v>54</v>
      </c>
      <c r="B8" s="430" t="s">
        <v>55</v>
      </c>
      <c r="C8" s="431">
        <v>4</v>
      </c>
      <c r="D8" s="432" t="s">
        <v>56</v>
      </c>
      <c r="E8" s="433">
        <v>80000</v>
      </c>
      <c r="F8" s="433">
        <f>C8*E8</f>
        <v>320000</v>
      </c>
      <c r="G8" s="433">
        <v>112000</v>
      </c>
      <c r="H8" s="434">
        <f>Table8[[#This Row],[Fringe Benefits]]/Table8[[#This Row],[Subtotal Salary]]</f>
        <v>0.35</v>
      </c>
      <c r="I8" s="435">
        <f>SUM(F8:G8)</f>
        <v>432000</v>
      </c>
      <c r="J8" s="429" t="s">
        <v>57</v>
      </c>
    </row>
    <row r="9" spans="1:10" s="10" customFormat="1" ht="118.2" customHeight="1" x14ac:dyDescent="0.25">
      <c r="A9" s="399" t="s">
        <v>58</v>
      </c>
      <c r="B9" s="364" t="s">
        <v>59</v>
      </c>
      <c r="C9" s="400">
        <v>200</v>
      </c>
      <c r="D9" s="365" t="s">
        <v>60</v>
      </c>
      <c r="E9" s="366">
        <v>150</v>
      </c>
      <c r="F9" s="366">
        <f t="shared" ref="F9:F10" si="0">C9*E9</f>
        <v>30000</v>
      </c>
      <c r="G9" s="366">
        <v>0</v>
      </c>
      <c r="H9" s="401">
        <f>Table8[[#This Row],[Fringe Benefits]]/Table8[[#This Row],[Subtotal Salary]]</f>
        <v>0</v>
      </c>
      <c r="I9" s="367">
        <f t="shared" ref="I9:I10" si="1">SUM(F9:G9)</f>
        <v>30000</v>
      </c>
      <c r="J9" s="402" t="s">
        <v>61</v>
      </c>
    </row>
    <row r="10" spans="1:10" s="9" customFormat="1" ht="120.6" customHeight="1" thickBot="1" x14ac:dyDescent="0.3">
      <c r="A10" s="403" t="s">
        <v>62</v>
      </c>
      <c r="B10" s="368" t="s">
        <v>59</v>
      </c>
      <c r="C10" s="404">
        <v>300</v>
      </c>
      <c r="D10" s="369" t="s">
        <v>60</v>
      </c>
      <c r="E10" s="370">
        <v>300</v>
      </c>
      <c r="F10" s="370">
        <f t="shared" si="0"/>
        <v>90000</v>
      </c>
      <c r="G10" s="370">
        <v>0</v>
      </c>
      <c r="H10" s="405">
        <f>Table8[[#This Row],[Fringe Benefits]]/Table8[[#This Row],[Subtotal Salary]]</f>
        <v>0</v>
      </c>
      <c r="I10" s="371">
        <f t="shared" si="1"/>
        <v>90000</v>
      </c>
      <c r="J10" s="372" t="s">
        <v>63</v>
      </c>
    </row>
    <row r="11" spans="1:10" s="9" customFormat="1" x14ac:dyDescent="0.25">
      <c r="A11" s="93"/>
      <c r="B11" s="256"/>
      <c r="C11" s="175"/>
      <c r="D11" s="255"/>
      <c r="E11" s="62"/>
      <c r="F11" s="251">
        <f>C11*E11</f>
        <v>0</v>
      </c>
      <c r="G11" s="62"/>
      <c r="H11" s="252" t="e">
        <f>Table8[[#This Row],[Fringe Benefits]]/Table8[[#This Row],[Subtotal Salary]]</f>
        <v>#DIV/0!</v>
      </c>
      <c r="I11" s="253">
        <f>SUM(F11:G11)</f>
        <v>0</v>
      </c>
      <c r="J11" s="257"/>
    </row>
    <row r="12" spans="1:10" s="9" customFormat="1" x14ac:dyDescent="0.25">
      <c r="A12" s="93"/>
      <c r="B12" s="256"/>
      <c r="C12" s="175"/>
      <c r="D12" s="255"/>
      <c r="E12" s="62"/>
      <c r="F12" s="251">
        <f>C12*E12</f>
        <v>0</v>
      </c>
      <c r="G12" s="62"/>
      <c r="H12" s="252" t="e">
        <f>Table8[[#This Row],[Fringe Benefits]]/Table8[[#This Row],[Subtotal Salary]]</f>
        <v>#DIV/0!</v>
      </c>
      <c r="I12" s="253">
        <f>SUM(F12:G12)</f>
        <v>0</v>
      </c>
      <c r="J12" s="257"/>
    </row>
    <row r="13" spans="1:10" s="10" customFormat="1" x14ac:dyDescent="0.25">
      <c r="A13" s="94"/>
      <c r="B13" s="256"/>
      <c r="C13" s="176"/>
      <c r="D13" s="255"/>
      <c r="E13" s="63"/>
      <c r="F13" s="251">
        <f t="shared" ref="F13:F21" si="2">C13*E13</f>
        <v>0</v>
      </c>
      <c r="G13" s="62"/>
      <c r="H13" s="252" t="e">
        <f>Table8[[#This Row],[Fringe Benefits]]/Table8[[#This Row],[Subtotal Salary]]</f>
        <v>#DIV/0!</v>
      </c>
      <c r="I13" s="253">
        <f t="shared" ref="I13:I21" si="3">SUM(F13:G13)</f>
        <v>0</v>
      </c>
      <c r="J13" s="257"/>
    </row>
    <row r="14" spans="1:10" s="10" customFormat="1" x14ac:dyDescent="0.25">
      <c r="A14" s="94"/>
      <c r="B14" s="256"/>
      <c r="C14" s="177"/>
      <c r="D14" s="255"/>
      <c r="E14" s="64"/>
      <c r="F14" s="251">
        <f t="shared" si="2"/>
        <v>0</v>
      </c>
      <c r="G14" s="65"/>
      <c r="H14" s="252" t="e">
        <f>Table8[[#This Row],[Fringe Benefits]]/Table8[[#This Row],[Subtotal Salary]]</f>
        <v>#DIV/0!</v>
      </c>
      <c r="I14" s="253">
        <f t="shared" si="3"/>
        <v>0</v>
      </c>
      <c r="J14" s="257"/>
    </row>
    <row r="15" spans="1:10" s="9" customFormat="1" x14ac:dyDescent="0.25">
      <c r="A15" s="95"/>
      <c r="B15" s="256"/>
      <c r="C15" s="177"/>
      <c r="D15" s="255"/>
      <c r="E15" s="64"/>
      <c r="F15" s="251">
        <f t="shared" si="2"/>
        <v>0</v>
      </c>
      <c r="G15" s="65"/>
      <c r="H15" s="252" t="e">
        <f>Table8[[#This Row],[Fringe Benefits]]/Table8[[#This Row],[Subtotal Salary]]</f>
        <v>#DIV/0!</v>
      </c>
      <c r="I15" s="253">
        <f t="shared" si="3"/>
        <v>0</v>
      </c>
      <c r="J15" s="257"/>
    </row>
    <row r="16" spans="1:10" s="9" customFormat="1" x14ac:dyDescent="0.25">
      <c r="A16" s="95"/>
      <c r="B16" s="256"/>
      <c r="C16" s="177"/>
      <c r="D16" s="255"/>
      <c r="E16" s="64"/>
      <c r="F16" s="251">
        <f t="shared" si="2"/>
        <v>0</v>
      </c>
      <c r="G16" s="65"/>
      <c r="H16" s="252" t="e">
        <f>Table8[[#This Row],[Fringe Benefits]]/Table8[[#This Row],[Subtotal Salary]]</f>
        <v>#DIV/0!</v>
      </c>
      <c r="I16" s="253">
        <f t="shared" si="3"/>
        <v>0</v>
      </c>
      <c r="J16" s="96"/>
    </row>
    <row r="17" spans="1:10" s="9" customFormat="1" x14ac:dyDescent="0.25">
      <c r="A17" s="95"/>
      <c r="B17" s="256"/>
      <c r="C17" s="177"/>
      <c r="D17" s="255"/>
      <c r="E17" s="64"/>
      <c r="F17" s="251">
        <f t="shared" si="2"/>
        <v>0</v>
      </c>
      <c r="G17" s="65"/>
      <c r="H17" s="252" t="e">
        <f>Table8[[#This Row],[Fringe Benefits]]/Table8[[#This Row],[Subtotal Salary]]</f>
        <v>#DIV/0!</v>
      </c>
      <c r="I17" s="253">
        <f t="shared" si="3"/>
        <v>0</v>
      </c>
      <c r="J17" s="96"/>
    </row>
    <row r="18" spans="1:10" s="9" customFormat="1" x14ac:dyDescent="0.25">
      <c r="A18" s="95"/>
      <c r="B18" s="256"/>
      <c r="C18" s="177"/>
      <c r="D18" s="255"/>
      <c r="E18" s="64"/>
      <c r="F18" s="251">
        <f t="shared" si="2"/>
        <v>0</v>
      </c>
      <c r="G18" s="65"/>
      <c r="H18" s="252" t="e">
        <f>Table8[[#This Row],[Fringe Benefits]]/Table8[[#This Row],[Subtotal Salary]]</f>
        <v>#DIV/0!</v>
      </c>
      <c r="I18" s="253">
        <f t="shared" si="3"/>
        <v>0</v>
      </c>
      <c r="J18" s="96"/>
    </row>
    <row r="19" spans="1:10" s="9" customFormat="1" x14ac:dyDescent="0.25">
      <c r="A19" s="95"/>
      <c r="B19" s="256"/>
      <c r="C19" s="177"/>
      <c r="D19" s="255"/>
      <c r="E19" s="64"/>
      <c r="F19" s="251">
        <f t="shared" si="2"/>
        <v>0</v>
      </c>
      <c r="G19" s="65"/>
      <c r="H19" s="252" t="e">
        <f>Table8[[#This Row],[Fringe Benefits]]/Table8[[#This Row],[Subtotal Salary]]</f>
        <v>#DIV/0!</v>
      </c>
      <c r="I19" s="253">
        <f t="shared" si="3"/>
        <v>0</v>
      </c>
      <c r="J19" s="96"/>
    </row>
    <row r="20" spans="1:10" s="10" customFormat="1" x14ac:dyDescent="0.25">
      <c r="A20" s="94"/>
      <c r="B20" s="256"/>
      <c r="C20" s="177"/>
      <c r="D20" s="255"/>
      <c r="E20" s="64"/>
      <c r="F20" s="251">
        <f t="shared" si="2"/>
        <v>0</v>
      </c>
      <c r="G20" s="65"/>
      <c r="H20" s="252" t="e">
        <f>Table8[[#This Row],[Fringe Benefits]]/Table8[[#This Row],[Subtotal Salary]]</f>
        <v>#DIV/0!</v>
      </c>
      <c r="I20" s="253">
        <f t="shared" si="3"/>
        <v>0</v>
      </c>
      <c r="J20" s="96"/>
    </row>
    <row r="21" spans="1:10" s="10" customFormat="1" ht="15.6" customHeight="1" x14ac:dyDescent="0.25">
      <c r="A21" s="94"/>
      <c r="B21" s="256"/>
      <c r="C21" s="177"/>
      <c r="D21" s="255"/>
      <c r="E21" s="64"/>
      <c r="F21" s="251">
        <f t="shared" si="2"/>
        <v>0</v>
      </c>
      <c r="G21" s="65"/>
      <c r="H21" s="252" t="e">
        <f>Table8[[#This Row],[Fringe Benefits]]/Table8[[#This Row],[Subtotal Salary]]</f>
        <v>#DIV/0!</v>
      </c>
      <c r="I21" s="253">
        <f t="shared" si="3"/>
        <v>0</v>
      </c>
      <c r="J21" s="96"/>
    </row>
    <row r="22" spans="1:10" s="9" customFormat="1" ht="30.6" customHeight="1" thickBot="1" x14ac:dyDescent="0.3">
      <c r="A22" s="557" t="s">
        <v>64</v>
      </c>
      <c r="B22" s="558"/>
      <c r="C22" s="558"/>
      <c r="D22" s="558"/>
      <c r="E22" s="559"/>
      <c r="F22" s="115">
        <f>SUM(F11:F21)</f>
        <v>0</v>
      </c>
      <c r="G22" s="115">
        <f>SUM(G11:G21)</f>
        <v>0</v>
      </c>
      <c r="H22" s="254"/>
      <c r="I22" s="115">
        <f>SUM(I11:I21)</f>
        <v>0</v>
      </c>
      <c r="J22" s="116"/>
    </row>
    <row r="23" spans="1:10" x14ac:dyDescent="0.25">
      <c r="A23" s="499" t="s">
        <v>32</v>
      </c>
      <c r="B23" s="500"/>
      <c r="C23" s="500"/>
      <c r="D23" s="500"/>
      <c r="E23" s="500"/>
      <c r="F23" s="500"/>
      <c r="G23" s="500"/>
      <c r="H23" s="500"/>
      <c r="I23" s="500"/>
      <c r="J23" s="501"/>
    </row>
    <row r="24" spans="1:10" ht="35.700000000000003" customHeight="1" thickBot="1" x14ac:dyDescent="0.3">
      <c r="A24" s="502"/>
      <c r="B24" s="503"/>
      <c r="C24" s="503"/>
      <c r="D24" s="503"/>
      <c r="E24" s="503"/>
      <c r="F24" s="503"/>
      <c r="G24" s="503"/>
      <c r="H24" s="503"/>
      <c r="I24" s="503"/>
      <c r="J24" s="504"/>
    </row>
  </sheetData>
  <sheetProtection algorithmName="SHA-512" hashValue="GjXxgLjR+YpZFThQ2SmldZ2n09c8GKm2M92UvgM2tER5r8San1+wWmv6JGS42c/rujdLu5stJI/yD81tbk+0QA==" saltValue="lHPwbZBq26M1nY1lyoDDBw==" spinCount="100000" sheet="1" formatCells="0" formatColumns="0" formatRows="0" insertRows="0" deleteRows="0"/>
  <mergeCells count="5">
    <mergeCell ref="A23:J24"/>
    <mergeCell ref="A2:J2"/>
    <mergeCell ref="A3:J4"/>
    <mergeCell ref="A22:E22"/>
    <mergeCell ref="A6:J6"/>
  </mergeCells>
  <printOptions horizontalCentered="1"/>
  <pageMargins left="0.5" right="0.5" top="0.25" bottom="0.25" header="0.5" footer="0.5"/>
  <pageSetup scale="64"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D8</xm:sqref>
        </x14:dataValidation>
        <x14:dataValidation type="list" allowBlank="1" showInputMessage="1" showErrorMessage="1" xr:uid="{B052EAD1-DD47-47E8-A706-AD0D8F5EA907}">
          <x14:formula1>
            <xm:f>List!$A$1:$A$4</xm:f>
          </x14:formula1>
          <xm:sqref>D9:D10 D12:D21</xm:sqref>
        </x14:dataValidation>
        <x14:dataValidation type="list" allowBlank="1" showInputMessage="1" showErrorMessage="1" xr:uid="{6C866DE4-8C97-4DEE-A0A7-6A1550767358}">
          <x14:formula1>
            <xm:f>List!$G$1:$G$3</xm:f>
          </x14:formula1>
          <xm:sqref>B8:B10 B12:B21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O28"/>
  <sheetViews>
    <sheetView showGridLines="0" zoomScale="70" zoomScaleNormal="70" workbookViewId="0">
      <selection sqref="A1:L2"/>
    </sheetView>
  </sheetViews>
  <sheetFormatPr defaultColWidth="9.21875" defaultRowHeight="13.2" x14ac:dyDescent="0.25"/>
  <cols>
    <col min="1" max="1" width="52.44140625" style="2" customWidth="1"/>
    <col min="2" max="2" width="15.5546875" style="2" customWidth="1"/>
    <col min="3" max="3" width="12.5546875" style="2" customWidth="1"/>
    <col min="4" max="4" width="11.21875" style="31" customWidth="1"/>
    <col min="5" max="5" width="13.77734375" style="31" customWidth="1"/>
    <col min="6" max="7" width="12" style="32" customWidth="1"/>
    <col min="8" max="8" width="14.5546875" style="32" customWidth="1"/>
    <col min="9" max="9" width="10.77734375" style="32" customWidth="1"/>
    <col min="10" max="10" width="15" style="32" customWidth="1"/>
    <col min="11" max="11" width="13.77734375" style="32" customWidth="1"/>
    <col min="12" max="12" width="41.21875" style="33" customWidth="1"/>
    <col min="13" max="16384" width="9.21875" style="2"/>
  </cols>
  <sheetData>
    <row r="1" spans="1:15" s="27" customFormat="1" ht="12.75" customHeight="1" x14ac:dyDescent="0.25">
      <c r="A1" s="563" t="s">
        <v>16</v>
      </c>
      <c r="B1" s="563"/>
      <c r="C1" s="563"/>
      <c r="D1" s="563"/>
      <c r="E1" s="563"/>
      <c r="F1" s="563"/>
      <c r="G1" s="563"/>
      <c r="H1" s="563"/>
      <c r="I1" s="563"/>
      <c r="J1" s="563"/>
      <c r="K1" s="563"/>
      <c r="L1" s="563"/>
    </row>
    <row r="2" spans="1:15" s="29" customFormat="1" ht="15.75" customHeight="1" thickBot="1" x14ac:dyDescent="0.3">
      <c r="A2" s="564"/>
      <c r="B2" s="564"/>
      <c r="C2" s="564"/>
      <c r="D2" s="564"/>
      <c r="E2" s="564"/>
      <c r="F2" s="564"/>
      <c r="G2" s="564"/>
      <c r="H2" s="564"/>
      <c r="I2" s="564"/>
      <c r="J2" s="564"/>
      <c r="K2" s="564"/>
      <c r="L2" s="564"/>
      <c r="M2" s="28"/>
      <c r="N2" s="28"/>
      <c r="O2" s="28"/>
    </row>
    <row r="3" spans="1:15" ht="156" customHeight="1" thickBot="1" x14ac:dyDescent="0.3">
      <c r="A3" s="569" t="s">
        <v>65</v>
      </c>
      <c r="B3" s="570"/>
      <c r="C3" s="570"/>
      <c r="D3" s="570"/>
      <c r="E3" s="570"/>
      <c r="F3" s="570"/>
      <c r="G3" s="570"/>
      <c r="H3" s="570"/>
      <c r="I3" s="570"/>
      <c r="J3" s="570"/>
      <c r="K3" s="570"/>
      <c r="L3" s="571"/>
      <c r="M3" s="119"/>
      <c r="N3" s="119"/>
      <c r="O3" s="119"/>
    </row>
    <row r="4" spans="1:15" ht="9" customHeight="1" x14ac:dyDescent="0.25">
      <c r="A4" s="150"/>
      <c r="B4" s="150"/>
      <c r="C4" s="205"/>
      <c r="D4" s="226"/>
      <c r="E4" s="226"/>
      <c r="F4" s="241"/>
      <c r="G4" s="241"/>
      <c r="H4" s="241"/>
      <c r="I4" s="241"/>
      <c r="J4" s="241"/>
      <c r="K4" s="241"/>
      <c r="L4" s="206"/>
      <c r="M4" s="119"/>
      <c r="N4" s="119"/>
      <c r="O4" s="119"/>
    </row>
    <row r="5" spans="1:15" s="27" customFormat="1" ht="56.7" customHeight="1" thickBot="1" x14ac:dyDescent="0.3">
      <c r="A5" s="227" t="s">
        <v>66</v>
      </c>
      <c r="B5" s="227" t="s">
        <v>67</v>
      </c>
      <c r="C5" s="91" t="s">
        <v>68</v>
      </c>
      <c r="D5" s="91" t="s">
        <v>69</v>
      </c>
      <c r="E5" s="242" t="s">
        <v>70</v>
      </c>
      <c r="F5" s="242" t="s">
        <v>71</v>
      </c>
      <c r="G5" s="242" t="s">
        <v>72</v>
      </c>
      <c r="H5" s="242" t="s">
        <v>73</v>
      </c>
      <c r="I5" s="242" t="s">
        <v>74</v>
      </c>
      <c r="J5" s="242" t="s">
        <v>75</v>
      </c>
      <c r="K5" s="229" t="s">
        <v>76</v>
      </c>
      <c r="L5" s="230" t="s">
        <v>77</v>
      </c>
    </row>
    <row r="6" spans="1:15" s="35" customFormat="1" ht="198" x14ac:dyDescent="0.25">
      <c r="A6" s="436" t="s">
        <v>78</v>
      </c>
      <c r="B6" s="436" t="s">
        <v>79</v>
      </c>
      <c r="C6" s="437">
        <v>4</v>
      </c>
      <c r="D6" s="437">
        <v>2</v>
      </c>
      <c r="E6" s="438">
        <v>200</v>
      </c>
      <c r="F6" s="438">
        <v>300</v>
      </c>
      <c r="G6" s="438">
        <v>0</v>
      </c>
      <c r="H6" s="438">
        <v>80</v>
      </c>
      <c r="I6" s="438">
        <v>0</v>
      </c>
      <c r="J6" s="438">
        <v>280</v>
      </c>
      <c r="K6" s="352">
        <f t="shared" ref="K6:K17" si="0">(((C6-1)*E6)*D6)+(D6*F6)+(D6*G6)+((D6*H6)*C6)+I6+J6</f>
        <v>2720</v>
      </c>
      <c r="L6" s="439" t="s">
        <v>80</v>
      </c>
    </row>
    <row r="7" spans="1:15" s="35" customFormat="1" ht="100.5" customHeight="1" thickBot="1" x14ac:dyDescent="0.3">
      <c r="A7" s="406" t="s">
        <v>81</v>
      </c>
      <c r="B7" s="406" t="s">
        <v>79</v>
      </c>
      <c r="C7" s="407">
        <v>4</v>
      </c>
      <c r="D7" s="407">
        <v>2</v>
      </c>
      <c r="E7" s="243">
        <v>180</v>
      </c>
      <c r="F7" s="243">
        <v>500</v>
      </c>
      <c r="G7" s="243">
        <v>100</v>
      </c>
      <c r="H7" s="243">
        <v>80</v>
      </c>
      <c r="I7" s="243">
        <v>59</v>
      </c>
      <c r="J7" s="243">
        <v>60</v>
      </c>
      <c r="K7" s="408">
        <f t="shared" ref="K7" si="1">(((C7-1)*E7)*D7)+(D7*F7)+(D7*G7)+((D7*H7)*C7)+I7+J7</f>
        <v>3039</v>
      </c>
      <c r="L7" s="232" t="s">
        <v>80</v>
      </c>
    </row>
    <row r="8" spans="1:15" x14ac:dyDescent="0.25">
      <c r="A8" s="67"/>
      <c r="B8" s="67"/>
      <c r="C8" s="68"/>
      <c r="D8" s="68"/>
      <c r="E8" s="69"/>
      <c r="F8" s="69"/>
      <c r="G8" s="69"/>
      <c r="H8" s="69"/>
      <c r="I8" s="69"/>
      <c r="J8" s="69"/>
      <c r="K8" s="235">
        <f t="shared" si="0"/>
        <v>0</v>
      </c>
      <c r="L8" s="71"/>
      <c r="M8" s="119"/>
      <c r="N8" s="119"/>
      <c r="O8" s="119"/>
    </row>
    <row r="9" spans="1:15" x14ac:dyDescent="0.25">
      <c r="A9" s="67"/>
      <c r="B9" s="67"/>
      <c r="C9" s="68"/>
      <c r="D9" s="68"/>
      <c r="E9" s="69"/>
      <c r="F9" s="69"/>
      <c r="G9" s="69"/>
      <c r="H9" s="69"/>
      <c r="I9" s="69"/>
      <c r="J9" s="69"/>
      <c r="K9" s="235">
        <f t="shared" si="0"/>
        <v>0</v>
      </c>
      <c r="L9" s="71"/>
      <c r="M9" s="119"/>
      <c r="N9" s="119"/>
      <c r="O9" s="119"/>
    </row>
    <row r="10" spans="1:15" x14ac:dyDescent="0.25">
      <c r="A10" s="67"/>
      <c r="B10" s="67"/>
      <c r="C10" s="68"/>
      <c r="D10" s="68"/>
      <c r="E10" s="69"/>
      <c r="F10" s="69"/>
      <c r="G10" s="69"/>
      <c r="H10" s="69"/>
      <c r="I10" s="69"/>
      <c r="J10" s="69"/>
      <c r="K10" s="235">
        <f t="shared" si="0"/>
        <v>0</v>
      </c>
      <c r="L10" s="71"/>
      <c r="M10" s="119"/>
      <c r="N10" s="119"/>
      <c r="O10" s="119"/>
    </row>
    <row r="11" spans="1:15" x14ac:dyDescent="0.25">
      <c r="A11" s="67"/>
      <c r="B11" s="79"/>
      <c r="C11" s="68"/>
      <c r="D11" s="68"/>
      <c r="E11" s="69"/>
      <c r="F11" s="69"/>
      <c r="G11" s="69"/>
      <c r="H11" s="69"/>
      <c r="I11" s="69"/>
      <c r="J11" s="69"/>
      <c r="K11" s="235">
        <f t="shared" si="0"/>
        <v>0</v>
      </c>
      <c r="L11" s="71"/>
      <c r="M11" s="119"/>
      <c r="N11" s="119"/>
      <c r="O11" s="119"/>
    </row>
    <row r="12" spans="1:15" x14ac:dyDescent="0.25">
      <c r="A12" s="67"/>
      <c r="B12" s="67"/>
      <c r="C12" s="68"/>
      <c r="D12" s="68"/>
      <c r="E12" s="69"/>
      <c r="F12" s="69"/>
      <c r="G12" s="69"/>
      <c r="H12" s="69"/>
      <c r="I12" s="69"/>
      <c r="J12" s="69"/>
      <c r="K12" s="235">
        <f t="shared" si="0"/>
        <v>0</v>
      </c>
      <c r="L12" s="71"/>
      <c r="M12" s="119"/>
      <c r="N12" s="119"/>
      <c r="O12" s="119"/>
    </row>
    <row r="13" spans="1:15" x14ac:dyDescent="0.25">
      <c r="A13" s="67"/>
      <c r="B13" s="67"/>
      <c r="C13" s="68"/>
      <c r="D13" s="68"/>
      <c r="E13" s="69"/>
      <c r="F13" s="69"/>
      <c r="G13" s="69"/>
      <c r="H13" s="69"/>
      <c r="I13" s="69"/>
      <c r="J13" s="69"/>
      <c r="K13" s="235">
        <f t="shared" si="0"/>
        <v>0</v>
      </c>
      <c r="L13" s="71"/>
      <c r="M13" s="119"/>
      <c r="N13" s="119"/>
      <c r="O13" s="119"/>
    </row>
    <row r="14" spans="1:15" x14ac:dyDescent="0.25">
      <c r="A14" s="67"/>
      <c r="B14" s="67"/>
      <c r="C14" s="68"/>
      <c r="D14" s="68"/>
      <c r="E14" s="69"/>
      <c r="F14" s="69"/>
      <c r="G14" s="69"/>
      <c r="H14" s="69"/>
      <c r="I14" s="69"/>
      <c r="J14" s="69"/>
      <c r="K14" s="235">
        <f t="shared" si="0"/>
        <v>0</v>
      </c>
      <c r="L14" s="71"/>
      <c r="M14" s="119"/>
      <c r="N14" s="119"/>
      <c r="O14" s="119"/>
    </row>
    <row r="15" spans="1:15" x14ac:dyDescent="0.25">
      <c r="A15" s="67"/>
      <c r="B15" s="79"/>
      <c r="C15" s="68"/>
      <c r="D15" s="68"/>
      <c r="E15" s="69"/>
      <c r="F15" s="69"/>
      <c r="G15" s="69"/>
      <c r="H15" s="69"/>
      <c r="I15" s="69"/>
      <c r="J15" s="69"/>
      <c r="K15" s="235">
        <f t="shared" si="0"/>
        <v>0</v>
      </c>
      <c r="L15" s="71"/>
      <c r="M15" s="119"/>
      <c r="N15" s="119"/>
      <c r="O15" s="119"/>
    </row>
    <row r="16" spans="1:15" x14ac:dyDescent="0.25">
      <c r="A16" s="22"/>
      <c r="B16" s="79"/>
      <c r="C16" s="68"/>
      <c r="D16" s="68"/>
      <c r="E16" s="69"/>
      <c r="F16" s="69"/>
      <c r="G16" s="69"/>
      <c r="H16" s="69"/>
      <c r="I16" s="69"/>
      <c r="J16" s="69"/>
      <c r="K16" s="235">
        <f t="shared" si="0"/>
        <v>0</v>
      </c>
      <c r="L16" s="71"/>
      <c r="M16" s="119"/>
      <c r="N16" s="119"/>
      <c r="O16" s="119"/>
    </row>
    <row r="17" spans="1:15" x14ac:dyDescent="0.25">
      <c r="A17" s="123"/>
      <c r="B17" s="101"/>
      <c r="C17" s="124"/>
      <c r="D17" s="124"/>
      <c r="E17" s="125"/>
      <c r="F17" s="125"/>
      <c r="G17" s="125"/>
      <c r="H17" s="125"/>
      <c r="I17" s="125"/>
      <c r="J17" s="125"/>
      <c r="K17" s="236">
        <f t="shared" si="0"/>
        <v>0</v>
      </c>
      <c r="L17" s="127"/>
      <c r="M17" s="119"/>
      <c r="N17" s="119"/>
      <c r="O17" s="119"/>
    </row>
    <row r="18" spans="1:15" ht="6" customHeight="1" thickBot="1" x14ac:dyDescent="0.3">
      <c r="A18" s="77"/>
      <c r="B18" s="77"/>
      <c r="C18" s="97"/>
      <c r="D18" s="97"/>
      <c r="E18" s="98"/>
      <c r="F18" s="98"/>
      <c r="G18" s="98"/>
      <c r="H18" s="98"/>
      <c r="I18" s="98"/>
      <c r="J18" s="98"/>
      <c r="K18" s="99"/>
      <c r="L18" s="100"/>
      <c r="M18" s="119"/>
      <c r="N18" s="119"/>
      <c r="O18" s="119"/>
    </row>
    <row r="19" spans="1:15" s="27" customFormat="1" ht="16.5" customHeight="1" thickBot="1" x14ac:dyDescent="0.3">
      <c r="A19" s="572" t="s">
        <v>82</v>
      </c>
      <c r="B19" s="572"/>
      <c r="C19" s="572"/>
      <c r="D19" s="572"/>
      <c r="E19" s="572"/>
      <c r="F19" s="572"/>
      <c r="G19" s="572"/>
      <c r="H19" s="572"/>
      <c r="I19" s="573"/>
      <c r="J19" s="359"/>
      <c r="K19" s="338">
        <f>SUM(K8:K17)</f>
        <v>0</v>
      </c>
      <c r="L19" s="244"/>
    </row>
    <row r="20" spans="1:15" ht="6.75" customHeight="1" thickBot="1" x14ac:dyDescent="0.3">
      <c r="A20" s="119"/>
      <c r="B20" s="119"/>
      <c r="C20" s="120"/>
      <c r="D20" s="120"/>
      <c r="E20" s="121"/>
      <c r="F20" s="121"/>
      <c r="G20" s="121"/>
      <c r="H20" s="121"/>
      <c r="I20" s="121"/>
      <c r="J20" s="121"/>
      <c r="K20" s="122"/>
      <c r="L20" s="128"/>
      <c r="M20" s="119"/>
      <c r="N20" s="119"/>
      <c r="O20" s="119"/>
    </row>
    <row r="21" spans="1:15" ht="17.100000000000001" customHeight="1" x14ac:dyDescent="0.25">
      <c r="A21" s="565" t="s">
        <v>32</v>
      </c>
      <c r="B21" s="565"/>
      <c r="C21" s="565"/>
      <c r="D21" s="565"/>
      <c r="E21" s="565"/>
      <c r="F21" s="565"/>
      <c r="G21" s="565"/>
      <c r="H21" s="565"/>
      <c r="I21" s="565"/>
      <c r="J21" s="565"/>
      <c r="K21" s="565"/>
      <c r="L21" s="566"/>
      <c r="M21" s="119"/>
      <c r="N21" s="119"/>
      <c r="O21" s="119"/>
    </row>
    <row r="22" spans="1:15" ht="11.25" customHeight="1" thickBot="1" x14ac:dyDescent="0.3">
      <c r="A22" s="567"/>
      <c r="B22" s="567"/>
      <c r="C22" s="567"/>
      <c r="D22" s="567"/>
      <c r="E22" s="567"/>
      <c r="F22" s="567"/>
      <c r="G22" s="567"/>
      <c r="H22" s="567"/>
      <c r="I22" s="567"/>
      <c r="J22" s="567"/>
      <c r="K22" s="567"/>
      <c r="L22" s="568"/>
      <c r="M22" s="119"/>
      <c r="N22" s="119"/>
      <c r="O22" s="119"/>
    </row>
    <row r="28" spans="1:15" x14ac:dyDescent="0.25">
      <c r="A28" s="119"/>
      <c r="B28" s="119"/>
      <c r="C28" s="119"/>
      <c r="D28" s="120"/>
      <c r="E28" s="120"/>
      <c r="F28" s="121"/>
      <c r="G28" s="121"/>
      <c r="H28" s="121"/>
      <c r="I28" s="121"/>
      <c r="J28" s="121"/>
      <c r="K28" s="121"/>
      <c r="L28" s="122"/>
      <c r="M28" s="119"/>
      <c r="N28" s="119"/>
      <c r="O28" s="119"/>
    </row>
  </sheetData>
  <sheetProtection algorithmName="SHA-512" hashValue="0eNjpDPYTDkyq9VnfpPOeyicoGvqQQ3804LWrINEsHSNFvHMTr5f/Ehf8SDkpJ7nn1XsjhqAG6KrFz8GENqOeQ==" saltValue="nQJ5Sz2PBJzHuTSlsLkp/g==" spinCount="100000" sheet="1"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1:L2"/>
    <mergeCell ref="A21:L22"/>
    <mergeCell ref="A3:L3"/>
    <mergeCell ref="A19:I19"/>
  </mergeCells>
  <phoneticPr fontId="3" type="noConversion"/>
  <printOptions horizontalCentered="1"/>
  <pageMargins left="0.5" right="0.5" top="0.25" bottom="0.25" header="0.5" footer="0.5"/>
  <pageSetup scale="62" orientation="landscape" horizontalDpi="300" verticalDpi="300" r:id="rId7"/>
  <headerFooter alignWithMargins="0"/>
  <drawing r:id="rId8"/>
  <tableParts count="1">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List!$E$1:$E$6</xm:f>
          </x14:formula1>
          <xm:sqref>B6:B7 B8:B17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21"/>
  <sheetViews>
    <sheetView showGridLines="0" zoomScale="70" zoomScaleNormal="70" workbookViewId="0">
      <selection sqref="A1:F2"/>
    </sheetView>
  </sheetViews>
  <sheetFormatPr defaultColWidth="9.21875" defaultRowHeight="13.2" x14ac:dyDescent="0.25"/>
  <cols>
    <col min="1" max="1" width="37.21875" style="2" customWidth="1"/>
    <col min="2" max="2" width="8" style="2" customWidth="1"/>
    <col min="3" max="3" width="23.77734375" style="2" customWidth="1"/>
    <col min="4" max="4" width="23.77734375" style="38" customWidth="1"/>
    <col min="5" max="5" width="38.77734375" style="33" customWidth="1"/>
    <col min="6" max="6" width="54.77734375" style="33" customWidth="1"/>
    <col min="7" max="16384" width="9.21875" style="2"/>
  </cols>
  <sheetData>
    <row r="1" spans="1:12" s="36" customFormat="1" ht="12.75" customHeight="1" x14ac:dyDescent="0.25">
      <c r="A1" s="563" t="s">
        <v>17</v>
      </c>
      <c r="B1" s="563"/>
      <c r="C1" s="563"/>
      <c r="D1" s="563"/>
      <c r="E1" s="563"/>
      <c r="F1" s="563"/>
      <c r="G1" s="363"/>
      <c r="H1" s="363"/>
      <c r="I1" s="363"/>
    </row>
    <row r="2" spans="1:12" s="37" customFormat="1" ht="18" thickBot="1" x14ac:dyDescent="0.3">
      <c r="A2" s="579"/>
      <c r="B2" s="579"/>
      <c r="C2" s="579"/>
      <c r="D2" s="579"/>
      <c r="E2" s="579"/>
      <c r="F2" s="579"/>
      <c r="G2" s="28"/>
      <c r="H2" s="28"/>
      <c r="I2" s="28"/>
      <c r="J2" s="28"/>
      <c r="K2" s="28"/>
      <c r="L2" s="28"/>
    </row>
    <row r="3" spans="1:12" ht="126" customHeight="1" thickBot="1" x14ac:dyDescent="0.3">
      <c r="A3" s="574" t="s">
        <v>83</v>
      </c>
      <c r="B3" s="575"/>
      <c r="C3" s="575"/>
      <c r="D3" s="575"/>
      <c r="E3" s="575"/>
      <c r="F3" s="576"/>
      <c r="G3" s="119"/>
      <c r="H3" s="119"/>
      <c r="I3" s="119"/>
      <c r="J3" s="119"/>
      <c r="K3" s="119"/>
      <c r="L3" s="119"/>
    </row>
    <row r="4" spans="1:12" ht="3.75" customHeight="1" x14ac:dyDescent="0.25">
      <c r="A4" s="150"/>
      <c r="B4" s="150"/>
      <c r="C4" s="205"/>
      <c r="D4" s="224"/>
      <c r="E4" s="206"/>
      <c r="F4" s="206"/>
      <c r="G4" s="119"/>
      <c r="H4" s="119"/>
      <c r="I4" s="119"/>
      <c r="J4" s="119"/>
      <c r="K4" s="119"/>
      <c r="L4" s="119"/>
    </row>
    <row r="5" spans="1:12" s="27" customFormat="1" ht="14.4" thickBot="1" x14ac:dyDescent="0.3">
      <c r="A5" s="227" t="s">
        <v>84</v>
      </c>
      <c r="B5" s="228" t="s">
        <v>85</v>
      </c>
      <c r="C5" s="229" t="s">
        <v>86</v>
      </c>
      <c r="D5" s="229" t="s">
        <v>87</v>
      </c>
      <c r="E5" s="91" t="s">
        <v>88</v>
      </c>
      <c r="F5" s="230" t="s">
        <v>89</v>
      </c>
    </row>
    <row r="6" spans="1:12" ht="125.1" customHeight="1" thickBot="1" x14ac:dyDescent="0.3">
      <c r="A6" s="237" t="s">
        <v>90</v>
      </c>
      <c r="B6" s="238">
        <v>1</v>
      </c>
      <c r="C6" s="213">
        <v>13699</v>
      </c>
      <c r="D6" s="213">
        <f>B6*C6</f>
        <v>13699</v>
      </c>
      <c r="E6" s="239" t="s">
        <v>91</v>
      </c>
      <c r="F6" s="240" t="s">
        <v>92</v>
      </c>
      <c r="G6" s="119"/>
      <c r="H6" s="119"/>
      <c r="I6" s="119"/>
      <c r="J6" s="119"/>
      <c r="K6" s="119"/>
      <c r="L6" s="119"/>
    </row>
    <row r="7" spans="1:12" x14ac:dyDescent="0.25">
      <c r="A7" s="66"/>
      <c r="B7" s="129"/>
      <c r="C7" s="130"/>
      <c r="D7" s="235">
        <f t="shared" ref="D7:D16" si="0">B7*C7</f>
        <v>0</v>
      </c>
      <c r="E7" s="326"/>
      <c r="F7" s="71"/>
      <c r="G7" s="119"/>
      <c r="H7" s="119"/>
      <c r="I7" s="119"/>
      <c r="J7" s="119"/>
      <c r="K7" s="119"/>
      <c r="L7" s="119"/>
    </row>
    <row r="8" spans="1:12" x14ac:dyDescent="0.25">
      <c r="A8" s="67"/>
      <c r="B8" s="73"/>
      <c r="C8" s="78"/>
      <c r="D8" s="235">
        <f t="shared" si="0"/>
        <v>0</v>
      </c>
      <c r="E8" s="76"/>
      <c r="F8" s="71"/>
      <c r="G8" s="119"/>
      <c r="H8" s="119"/>
      <c r="I8" s="119"/>
      <c r="J8" s="119"/>
      <c r="K8" s="119"/>
      <c r="L8" s="119"/>
    </row>
    <row r="9" spans="1:12" x14ac:dyDescent="0.25">
      <c r="A9" s="67"/>
      <c r="B9" s="73"/>
      <c r="C9" s="78"/>
      <c r="D9" s="235">
        <f t="shared" si="0"/>
        <v>0</v>
      </c>
      <c r="E9" s="76"/>
      <c r="F9" s="71"/>
      <c r="G9" s="119"/>
      <c r="H9" s="119"/>
      <c r="I9" s="119"/>
      <c r="J9" s="119"/>
      <c r="K9" s="119"/>
      <c r="L9" s="119"/>
    </row>
    <row r="10" spans="1:12" x14ac:dyDescent="0.25">
      <c r="A10" s="67"/>
      <c r="B10" s="73"/>
      <c r="C10" s="78"/>
      <c r="D10" s="235">
        <f t="shared" si="0"/>
        <v>0</v>
      </c>
      <c r="E10" s="76"/>
      <c r="F10" s="71"/>
      <c r="G10" s="119"/>
      <c r="H10" s="119"/>
      <c r="I10" s="119"/>
      <c r="J10" s="119"/>
      <c r="K10" s="119"/>
      <c r="L10" s="119"/>
    </row>
    <row r="11" spans="1:12" x14ac:dyDescent="0.25">
      <c r="A11" s="67"/>
      <c r="B11" s="73"/>
      <c r="C11" s="78"/>
      <c r="D11" s="235">
        <f t="shared" si="0"/>
        <v>0</v>
      </c>
      <c r="E11" s="76"/>
      <c r="F11" s="71"/>
      <c r="G11" s="119"/>
      <c r="H11" s="119"/>
      <c r="I11" s="119"/>
      <c r="J11" s="119"/>
      <c r="K11" s="119"/>
      <c r="L11" s="119"/>
    </row>
    <row r="12" spans="1:12" x14ac:dyDescent="0.25">
      <c r="A12" s="67"/>
      <c r="B12" s="73"/>
      <c r="C12" s="78"/>
      <c r="D12" s="235">
        <f>B12*C12</f>
        <v>0</v>
      </c>
      <c r="E12" s="76"/>
      <c r="F12" s="71"/>
      <c r="G12" s="119"/>
      <c r="H12" s="119"/>
      <c r="I12" s="119"/>
      <c r="J12" s="119"/>
      <c r="K12" s="119"/>
      <c r="L12" s="119"/>
    </row>
    <row r="13" spans="1:12" x14ac:dyDescent="0.25">
      <c r="A13" s="67"/>
      <c r="B13" s="73"/>
      <c r="C13" s="78"/>
      <c r="D13" s="235">
        <f t="shared" si="0"/>
        <v>0</v>
      </c>
      <c r="E13" s="76"/>
      <c r="F13" s="71"/>
      <c r="G13" s="119"/>
      <c r="H13" s="119"/>
      <c r="I13" s="119"/>
      <c r="J13" s="119"/>
      <c r="K13" s="119"/>
      <c r="L13" s="119"/>
    </row>
    <row r="14" spans="1:12" x14ac:dyDescent="0.25">
      <c r="A14" s="67"/>
      <c r="B14" s="73"/>
      <c r="C14" s="78"/>
      <c r="D14" s="235">
        <f t="shared" si="0"/>
        <v>0</v>
      </c>
      <c r="E14" s="76"/>
      <c r="F14" s="71"/>
      <c r="G14" s="119"/>
      <c r="H14" s="119"/>
      <c r="I14" s="119"/>
      <c r="J14" s="119"/>
      <c r="K14" s="119"/>
      <c r="L14" s="119"/>
    </row>
    <row r="15" spans="1:12" x14ac:dyDescent="0.25">
      <c r="A15" s="67"/>
      <c r="B15" s="73"/>
      <c r="C15" s="78"/>
      <c r="D15" s="235">
        <f t="shared" si="0"/>
        <v>0</v>
      </c>
      <c r="E15" s="76"/>
      <c r="F15" s="71"/>
      <c r="G15" s="119"/>
      <c r="H15" s="119"/>
      <c r="I15" s="119"/>
      <c r="J15" s="119"/>
      <c r="K15" s="119"/>
      <c r="L15" s="119"/>
    </row>
    <row r="16" spans="1:12" x14ac:dyDescent="0.25">
      <c r="A16" s="123"/>
      <c r="B16" s="131"/>
      <c r="C16" s="132"/>
      <c r="D16" s="236">
        <f t="shared" si="0"/>
        <v>0</v>
      </c>
      <c r="E16" s="133"/>
      <c r="F16" s="127"/>
      <c r="G16" s="119"/>
      <c r="H16" s="119"/>
      <c r="I16" s="119"/>
      <c r="J16" s="119"/>
      <c r="K16" s="119"/>
      <c r="L16" s="119"/>
    </row>
    <row r="17" spans="1:6" ht="3.6" customHeight="1" thickBot="1" x14ac:dyDescent="0.3">
      <c r="A17" s="134"/>
      <c r="B17" s="135"/>
      <c r="C17" s="77"/>
      <c r="D17" s="135"/>
      <c r="E17" s="136"/>
      <c r="F17" s="137"/>
    </row>
    <row r="18" spans="1:6" ht="18.600000000000001" customHeight="1" thickBot="1" x14ac:dyDescent="0.3">
      <c r="A18" s="361" t="s">
        <v>93</v>
      </c>
      <c r="B18" s="409"/>
      <c r="C18" s="359"/>
      <c r="D18" s="410">
        <f>SUM(D7:D16)</f>
        <v>0</v>
      </c>
      <c r="E18" s="411"/>
      <c r="F18" s="412"/>
    </row>
    <row r="19" spans="1:6" ht="13.8" thickBot="1" x14ac:dyDescent="0.3">
      <c r="A19" s="119"/>
      <c r="B19" s="119"/>
      <c r="C19" s="119"/>
      <c r="D19" s="138"/>
      <c r="E19" s="122"/>
      <c r="F19" s="122"/>
    </row>
    <row r="20" spans="1:6" ht="11.25" customHeight="1" x14ac:dyDescent="0.25">
      <c r="A20" s="577" t="s">
        <v>32</v>
      </c>
      <c r="B20" s="565"/>
      <c r="C20" s="565"/>
      <c r="D20" s="565"/>
      <c r="E20" s="565"/>
      <c r="F20" s="566"/>
    </row>
    <row r="21" spans="1:6" ht="30" customHeight="1" thickBot="1" x14ac:dyDescent="0.3">
      <c r="A21" s="578"/>
      <c r="B21" s="567"/>
      <c r="C21" s="567"/>
      <c r="D21" s="567"/>
      <c r="E21" s="567"/>
      <c r="F21" s="568"/>
    </row>
  </sheetData>
  <sheetProtection algorithmName="SHA-512" hashValue="g1xGeZFRvA8wo/N0cZh2TKcuNTX0QLfQgq0P2em4iZITlna+p2oKFnx+nQmeNKEcnIIEPbqWeSHopGplmqXNUQ==" saltValue="AWoIRBE/oEKvKQdeDJRHRA=="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3">
    <mergeCell ref="A3:F3"/>
    <mergeCell ref="A20:F21"/>
    <mergeCell ref="A1:F2"/>
  </mergeCells>
  <phoneticPr fontId="3" type="noConversion"/>
  <printOptions horizontalCentered="1"/>
  <pageMargins left="0.5" right="0.5" top="0.25" bottom="0.25" header="0.5" footer="0.5"/>
  <pageSetup scale="75"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9"/>
  <sheetViews>
    <sheetView showGridLines="0" zoomScale="70" zoomScaleNormal="70" workbookViewId="0">
      <selection sqref="A1:B1"/>
    </sheetView>
  </sheetViews>
  <sheetFormatPr defaultColWidth="9.21875" defaultRowHeight="13.2" x14ac:dyDescent="0.25"/>
  <cols>
    <col min="1" max="1" width="55.21875" style="2" customWidth="1"/>
    <col min="2" max="2" width="11.77734375" style="2" customWidth="1"/>
    <col min="3" max="3" width="18.21875" style="38" customWidth="1"/>
    <col min="4" max="4" width="19.77734375" style="39" customWidth="1"/>
    <col min="5" max="5" width="37.44140625" style="33" customWidth="1"/>
    <col min="6" max="6" width="48.44140625" style="31" customWidth="1"/>
    <col min="7" max="16384" width="9.21875" style="2"/>
  </cols>
  <sheetData>
    <row r="1" spans="1:12" s="36" customFormat="1" ht="12.75" customHeight="1" x14ac:dyDescent="0.25">
      <c r="A1" s="580"/>
      <c r="B1" s="580"/>
      <c r="C1" s="204"/>
      <c r="D1" s="204"/>
      <c r="E1" s="204"/>
      <c r="F1" s="360"/>
      <c r="G1" s="363"/>
      <c r="H1" s="363"/>
      <c r="I1" s="363"/>
    </row>
    <row r="2" spans="1:12" s="37" customFormat="1" ht="18" thickBot="1" x14ac:dyDescent="0.3">
      <c r="A2" s="579" t="s">
        <v>18</v>
      </c>
      <c r="B2" s="579"/>
      <c r="C2" s="579"/>
      <c r="D2" s="579"/>
      <c r="E2" s="579"/>
      <c r="F2" s="579"/>
      <c r="G2" s="28"/>
      <c r="H2" s="28"/>
      <c r="I2" s="28"/>
      <c r="J2" s="28"/>
      <c r="K2" s="28"/>
      <c r="L2" s="28"/>
    </row>
    <row r="3" spans="1:12" ht="139.5" customHeight="1" thickBot="1" x14ac:dyDescent="0.3">
      <c r="A3" s="574" t="s">
        <v>94</v>
      </c>
      <c r="B3" s="575"/>
      <c r="C3" s="575"/>
      <c r="D3" s="575"/>
      <c r="E3" s="575"/>
      <c r="F3" s="576"/>
      <c r="G3" s="119"/>
      <c r="H3" s="119"/>
      <c r="I3" s="119"/>
      <c r="J3" s="119"/>
      <c r="K3" s="119"/>
      <c r="L3" s="119"/>
    </row>
    <row r="4" spans="1:12" x14ac:dyDescent="0.25">
      <c r="A4" s="150"/>
      <c r="B4" s="205"/>
      <c r="C4" s="224"/>
      <c r="D4" s="225"/>
      <c r="E4" s="206"/>
      <c r="F4" s="226"/>
      <c r="G4" s="119"/>
      <c r="H4" s="119"/>
      <c r="I4" s="119"/>
      <c r="J4" s="119"/>
      <c r="K4" s="119"/>
      <c r="L4" s="119"/>
    </row>
    <row r="5" spans="1:12" s="27" customFormat="1" ht="14.4" thickBot="1" x14ac:dyDescent="0.3">
      <c r="A5" s="227" t="s">
        <v>95</v>
      </c>
      <c r="B5" s="228" t="s">
        <v>85</v>
      </c>
      <c r="C5" s="92" t="s">
        <v>86</v>
      </c>
      <c r="D5" s="229" t="s">
        <v>87</v>
      </c>
      <c r="E5" s="91" t="s">
        <v>88</v>
      </c>
      <c r="F5" s="230" t="s">
        <v>89</v>
      </c>
    </row>
    <row r="6" spans="1:12" s="27" customFormat="1" ht="81" customHeight="1" x14ac:dyDescent="0.25">
      <c r="A6" s="440" t="s">
        <v>96</v>
      </c>
      <c r="B6" s="441">
        <v>2</v>
      </c>
      <c r="C6" s="352">
        <v>1000</v>
      </c>
      <c r="D6" s="352">
        <f>B6*C6</f>
        <v>2000</v>
      </c>
      <c r="E6" s="439" t="s">
        <v>97</v>
      </c>
      <c r="F6" s="439" t="s">
        <v>98</v>
      </c>
    </row>
    <row r="7" spans="1:12" s="27" customFormat="1" ht="105.6" customHeight="1" thickBot="1" x14ac:dyDescent="0.3">
      <c r="A7" s="305" t="s">
        <v>99</v>
      </c>
      <c r="B7" s="231">
        <v>36</v>
      </c>
      <c r="C7" s="210">
        <v>150</v>
      </c>
      <c r="D7" s="306">
        <f>B7*C7</f>
        <v>5400</v>
      </c>
      <c r="E7" s="232" t="s">
        <v>100</v>
      </c>
      <c r="F7" s="232" t="s">
        <v>101</v>
      </c>
    </row>
    <row r="8" spans="1:12" x14ac:dyDescent="0.25">
      <c r="A8" s="66"/>
      <c r="B8" s="129"/>
      <c r="C8" s="140"/>
      <c r="D8" s="233">
        <f t="shared" ref="D8:D10" si="0">B8*C8</f>
        <v>0</v>
      </c>
      <c r="E8" s="141"/>
      <c r="F8" s="117"/>
      <c r="G8" s="119"/>
      <c r="H8" s="119"/>
      <c r="I8" s="119"/>
      <c r="J8" s="119"/>
      <c r="K8" s="119"/>
      <c r="L8" s="119"/>
    </row>
    <row r="9" spans="1:12" x14ac:dyDescent="0.25">
      <c r="A9" s="67"/>
      <c r="B9" s="73"/>
      <c r="C9" s="74"/>
      <c r="D9" s="233">
        <f t="shared" si="0"/>
        <v>0</v>
      </c>
      <c r="E9" s="141"/>
      <c r="F9" s="117"/>
      <c r="G9" s="119"/>
      <c r="H9" s="119"/>
      <c r="I9" s="119"/>
      <c r="J9" s="119"/>
      <c r="K9" s="119"/>
      <c r="L9" s="119"/>
    </row>
    <row r="10" spans="1:12" x14ac:dyDescent="0.25">
      <c r="A10" s="327"/>
      <c r="B10" s="73"/>
      <c r="C10" s="74"/>
      <c r="D10" s="233">
        <f t="shared" si="0"/>
        <v>0</v>
      </c>
      <c r="E10" s="328"/>
      <c r="F10" s="165"/>
      <c r="G10" s="119"/>
      <c r="H10" s="119"/>
      <c r="I10" s="119"/>
      <c r="J10" s="119"/>
      <c r="K10" s="119"/>
      <c r="L10" s="119"/>
    </row>
    <row r="11" spans="1:12" x14ac:dyDescent="0.25">
      <c r="A11" s="67"/>
      <c r="B11" s="73"/>
      <c r="C11" s="74"/>
      <c r="D11" s="233">
        <f t="shared" ref="D11:D15" si="1">B11*C11</f>
        <v>0</v>
      </c>
      <c r="E11" s="76"/>
      <c r="F11" s="117"/>
      <c r="G11" s="119"/>
      <c r="H11" s="119"/>
      <c r="I11" s="119"/>
      <c r="J11" s="119"/>
      <c r="K11" s="119"/>
      <c r="L11" s="119"/>
    </row>
    <row r="12" spans="1:12" x14ac:dyDescent="0.25">
      <c r="A12" s="67"/>
      <c r="B12" s="73"/>
      <c r="C12" s="74"/>
      <c r="D12" s="233">
        <f>B12*C12</f>
        <v>0</v>
      </c>
      <c r="E12" s="76"/>
      <c r="F12" s="117"/>
      <c r="G12" s="119"/>
      <c r="H12" s="119"/>
      <c r="I12" s="119"/>
      <c r="J12" s="119"/>
      <c r="K12" s="119"/>
      <c r="L12" s="119"/>
    </row>
    <row r="13" spans="1:12" x14ac:dyDescent="0.25">
      <c r="A13" s="67"/>
      <c r="B13" s="73"/>
      <c r="C13" s="74"/>
      <c r="D13" s="233">
        <f t="shared" si="1"/>
        <v>0</v>
      </c>
      <c r="E13" s="76"/>
      <c r="F13" s="117"/>
      <c r="G13" s="119"/>
      <c r="H13" s="119"/>
      <c r="I13" s="119"/>
      <c r="J13" s="119"/>
      <c r="K13" s="119"/>
      <c r="L13" s="119"/>
    </row>
    <row r="14" spans="1:12" x14ac:dyDescent="0.25">
      <c r="A14" s="67"/>
      <c r="B14" s="73"/>
      <c r="C14" s="74"/>
      <c r="D14" s="233">
        <f t="shared" si="1"/>
        <v>0</v>
      </c>
      <c r="E14" s="76"/>
      <c r="F14" s="71"/>
      <c r="G14" s="119"/>
      <c r="H14" s="119"/>
      <c r="I14" s="119"/>
      <c r="J14" s="119"/>
      <c r="K14" s="119"/>
      <c r="L14" s="119"/>
    </row>
    <row r="15" spans="1:12" ht="13.8" thickBot="1" x14ac:dyDescent="0.3">
      <c r="A15" s="123"/>
      <c r="B15" s="131"/>
      <c r="C15" s="142"/>
      <c r="D15" s="234">
        <f t="shared" si="1"/>
        <v>0</v>
      </c>
      <c r="E15" s="133"/>
      <c r="F15" s="127"/>
      <c r="G15" s="119"/>
      <c r="H15" s="119"/>
      <c r="I15" s="119"/>
      <c r="J15" s="119"/>
      <c r="K15" s="119"/>
      <c r="L15" s="119"/>
    </row>
    <row r="16" spans="1:12" ht="13.8" hidden="1" thickBot="1" x14ac:dyDescent="0.3">
      <c r="A16" s="586" t="s">
        <v>102</v>
      </c>
      <c r="B16" s="587"/>
      <c r="C16" s="143"/>
      <c r="D16" s="144"/>
      <c r="E16" s="72">
        <f>ROUND(SUM(D8:D15),0)</f>
        <v>0</v>
      </c>
      <c r="F16" s="145"/>
      <c r="G16" s="119"/>
      <c r="H16" s="119"/>
      <c r="I16" s="119"/>
      <c r="J16" s="119"/>
      <c r="K16" s="119"/>
      <c r="L16" s="119"/>
    </row>
    <row r="17" spans="1:12" s="27" customFormat="1" ht="14.4" hidden="1" thickBot="1" x14ac:dyDescent="0.3">
      <c r="A17" s="582" t="s">
        <v>103</v>
      </c>
      <c r="B17" s="583"/>
      <c r="C17" s="583"/>
      <c r="D17" s="583"/>
      <c r="E17" s="583"/>
      <c r="F17" s="583"/>
    </row>
    <row r="18" spans="1:12" ht="13.8" hidden="1" thickBot="1" x14ac:dyDescent="0.3">
      <c r="A18" s="146"/>
      <c r="B18" s="23"/>
      <c r="C18" s="129"/>
      <c r="D18" s="140"/>
      <c r="E18" s="75">
        <f>C18*D18</f>
        <v>0</v>
      </c>
      <c r="F18" s="141"/>
      <c r="G18" s="119"/>
      <c r="H18" s="119"/>
      <c r="I18" s="119"/>
      <c r="J18" s="119"/>
      <c r="K18" s="119"/>
      <c r="L18" s="119"/>
    </row>
    <row r="19" spans="1:12" ht="13.8" hidden="1" thickBot="1" x14ac:dyDescent="0.3">
      <c r="A19" s="147"/>
      <c r="B19" s="148"/>
      <c r="C19" s="129"/>
      <c r="D19" s="140"/>
      <c r="E19" s="75">
        <f>C19*D19</f>
        <v>0</v>
      </c>
      <c r="F19" s="141"/>
      <c r="G19" s="119"/>
      <c r="H19" s="119"/>
      <c r="I19" s="119"/>
      <c r="J19" s="119"/>
      <c r="K19" s="119"/>
      <c r="L19" s="119"/>
    </row>
    <row r="20" spans="1:12" ht="13.8" hidden="1" thickBot="1" x14ac:dyDescent="0.3">
      <c r="A20" s="147"/>
      <c r="B20" s="149"/>
      <c r="C20" s="73"/>
      <c r="D20" s="74"/>
      <c r="E20" s="70">
        <f t="shared" ref="E20:E25" si="2">C20*D20</f>
        <v>0</v>
      </c>
      <c r="F20" s="76"/>
      <c r="G20" s="119"/>
      <c r="H20" s="119"/>
      <c r="I20" s="119"/>
      <c r="J20" s="119"/>
      <c r="K20" s="119"/>
      <c r="L20" s="150"/>
    </row>
    <row r="21" spans="1:12" ht="13.8" hidden="1" thickBot="1" x14ac:dyDescent="0.3">
      <c r="A21" s="147"/>
      <c r="B21" s="149"/>
      <c r="C21" s="73"/>
      <c r="D21" s="74"/>
      <c r="E21" s="70">
        <f t="shared" si="2"/>
        <v>0</v>
      </c>
      <c r="F21" s="76"/>
      <c r="G21" s="119"/>
      <c r="H21" s="119"/>
      <c r="I21" s="119"/>
      <c r="J21" s="119"/>
      <c r="K21" s="119"/>
      <c r="L21" s="119"/>
    </row>
    <row r="22" spans="1:12" ht="13.8" hidden="1" thickBot="1" x14ac:dyDescent="0.3">
      <c r="A22" s="147"/>
      <c r="B22" s="149"/>
      <c r="C22" s="73"/>
      <c r="D22" s="74"/>
      <c r="E22" s="70">
        <f t="shared" si="2"/>
        <v>0</v>
      </c>
      <c r="F22" s="76"/>
      <c r="G22" s="119"/>
      <c r="H22" s="119"/>
      <c r="I22" s="119"/>
      <c r="J22" s="119"/>
      <c r="K22" s="119"/>
      <c r="L22" s="119"/>
    </row>
    <row r="23" spans="1:12" ht="13.8" hidden="1" thickBot="1" x14ac:dyDescent="0.3">
      <c r="A23" s="147"/>
      <c r="B23" s="149"/>
      <c r="C23" s="73"/>
      <c r="D23" s="74"/>
      <c r="E23" s="70">
        <f t="shared" si="2"/>
        <v>0</v>
      </c>
      <c r="F23" s="76"/>
      <c r="G23" s="119"/>
      <c r="H23" s="119"/>
      <c r="I23" s="119"/>
      <c r="J23" s="119"/>
      <c r="K23" s="119"/>
      <c r="L23" s="119"/>
    </row>
    <row r="24" spans="1:12" ht="13.8" hidden="1" thickBot="1" x14ac:dyDescent="0.3">
      <c r="A24" s="147"/>
      <c r="B24" s="149"/>
      <c r="C24" s="73"/>
      <c r="D24" s="74"/>
      <c r="E24" s="70">
        <f t="shared" si="2"/>
        <v>0</v>
      </c>
      <c r="F24" s="76"/>
      <c r="G24" s="119"/>
      <c r="H24" s="119"/>
      <c r="I24" s="119"/>
      <c r="J24" s="119"/>
      <c r="K24" s="119"/>
      <c r="L24" s="119"/>
    </row>
    <row r="25" spans="1:12" ht="13.8" hidden="1" thickBot="1" x14ac:dyDescent="0.3">
      <c r="A25" s="151"/>
      <c r="B25" s="152"/>
      <c r="C25" s="131"/>
      <c r="D25" s="142"/>
      <c r="E25" s="126">
        <f t="shared" si="2"/>
        <v>0</v>
      </c>
      <c r="F25" s="133"/>
      <c r="G25" s="119"/>
      <c r="H25" s="119"/>
      <c r="I25" s="119"/>
      <c r="J25" s="119"/>
      <c r="K25" s="119"/>
      <c r="L25" s="119"/>
    </row>
    <row r="26" spans="1:12" ht="13.8" hidden="1" thickBot="1" x14ac:dyDescent="0.3">
      <c r="A26" s="584" t="s">
        <v>104</v>
      </c>
      <c r="B26" s="585"/>
      <c r="C26" s="339"/>
      <c r="D26" s="340"/>
      <c r="E26" s="341">
        <f>ROUND(SUM(E18:E25),0)</f>
        <v>0</v>
      </c>
      <c r="F26" s="342"/>
      <c r="G26" s="119"/>
      <c r="H26" s="119"/>
      <c r="I26" s="119"/>
      <c r="J26" s="119"/>
      <c r="K26" s="119"/>
      <c r="L26" s="119"/>
    </row>
    <row r="27" spans="1:12" s="27" customFormat="1" ht="14.4" hidden="1" thickBot="1" x14ac:dyDescent="0.3">
      <c r="A27" s="582" t="s">
        <v>105</v>
      </c>
      <c r="B27" s="583"/>
      <c r="C27" s="583"/>
      <c r="D27" s="583"/>
      <c r="E27" s="583"/>
      <c r="F27" s="583"/>
    </row>
    <row r="28" spans="1:12" ht="13.8" hidden="1" thickBot="1" x14ac:dyDescent="0.3">
      <c r="A28" s="146"/>
      <c r="B28" s="24"/>
      <c r="C28" s="129"/>
      <c r="D28" s="140"/>
      <c r="E28" s="75">
        <f>C28*D28</f>
        <v>0</v>
      </c>
      <c r="F28" s="141"/>
      <c r="G28" s="119"/>
      <c r="H28" s="119"/>
      <c r="I28" s="119"/>
      <c r="J28" s="119"/>
      <c r="K28" s="119"/>
      <c r="L28" s="119"/>
    </row>
    <row r="29" spans="1:12" ht="13.8" hidden="1" thickBot="1" x14ac:dyDescent="0.3">
      <c r="A29" s="147"/>
      <c r="B29" s="66"/>
      <c r="C29" s="129"/>
      <c r="D29" s="140"/>
      <c r="E29" s="75">
        <f>C29*D29</f>
        <v>0</v>
      </c>
      <c r="F29" s="141"/>
      <c r="G29" s="119"/>
      <c r="H29" s="119"/>
      <c r="I29" s="119"/>
      <c r="J29" s="119"/>
      <c r="K29" s="119"/>
      <c r="L29" s="119"/>
    </row>
    <row r="30" spans="1:12" ht="13.8" hidden="1" thickBot="1" x14ac:dyDescent="0.3">
      <c r="A30" s="147"/>
      <c r="B30" s="67"/>
      <c r="C30" s="73"/>
      <c r="D30" s="74"/>
      <c r="E30" s="70">
        <f t="shared" ref="E30:E35" si="3">C30*D30</f>
        <v>0</v>
      </c>
      <c r="F30" s="76"/>
      <c r="G30" s="119"/>
      <c r="H30" s="119"/>
      <c r="I30" s="119"/>
      <c r="J30" s="119"/>
      <c r="K30" s="119"/>
      <c r="L30" s="119"/>
    </row>
    <row r="31" spans="1:12" ht="13.8" hidden="1" thickBot="1" x14ac:dyDescent="0.3">
      <c r="A31" s="147"/>
      <c r="B31" s="67"/>
      <c r="C31" s="73"/>
      <c r="D31" s="74"/>
      <c r="E31" s="70">
        <f t="shared" si="3"/>
        <v>0</v>
      </c>
      <c r="F31" s="76"/>
      <c r="G31" s="119"/>
      <c r="H31" s="119"/>
      <c r="I31" s="119"/>
      <c r="J31" s="119"/>
      <c r="K31" s="119"/>
      <c r="L31" s="119"/>
    </row>
    <row r="32" spans="1:12" ht="13.8" hidden="1" thickBot="1" x14ac:dyDescent="0.3">
      <c r="A32" s="147"/>
      <c r="B32" s="67"/>
      <c r="C32" s="73"/>
      <c r="D32" s="74"/>
      <c r="E32" s="70">
        <f t="shared" si="3"/>
        <v>0</v>
      </c>
      <c r="F32" s="76"/>
      <c r="G32" s="119"/>
      <c r="H32" s="119"/>
      <c r="I32" s="119"/>
      <c r="J32" s="119"/>
      <c r="K32" s="119"/>
      <c r="L32" s="119"/>
    </row>
    <row r="33" spans="1:6" ht="13.8" hidden="1" thickBot="1" x14ac:dyDescent="0.3">
      <c r="A33" s="147"/>
      <c r="B33" s="67"/>
      <c r="C33" s="73"/>
      <c r="D33" s="74"/>
      <c r="E33" s="70">
        <f t="shared" si="3"/>
        <v>0</v>
      </c>
      <c r="F33" s="76"/>
    </row>
    <row r="34" spans="1:6" ht="13.8" hidden="1" thickBot="1" x14ac:dyDescent="0.3">
      <c r="A34" s="147"/>
      <c r="B34" s="67"/>
      <c r="C34" s="73"/>
      <c r="D34" s="74"/>
      <c r="E34" s="70">
        <f t="shared" si="3"/>
        <v>0</v>
      </c>
      <c r="F34" s="76"/>
    </row>
    <row r="35" spans="1:6" ht="13.8" hidden="1" thickBot="1" x14ac:dyDescent="0.3">
      <c r="A35" s="151"/>
      <c r="B35" s="123"/>
      <c r="C35" s="131"/>
      <c r="D35" s="142"/>
      <c r="E35" s="126">
        <f t="shared" si="3"/>
        <v>0</v>
      </c>
      <c r="F35" s="133"/>
    </row>
    <row r="36" spans="1:6" ht="13.8" hidden="1" thickBot="1" x14ac:dyDescent="0.3">
      <c r="A36" s="584" t="s">
        <v>106</v>
      </c>
      <c r="B36" s="585"/>
      <c r="C36" s="339"/>
      <c r="D36" s="340"/>
      <c r="E36" s="341">
        <f>ROUND(SUM(E28:E35),0)</f>
        <v>0</v>
      </c>
      <c r="F36" s="342"/>
    </row>
    <row r="37" spans="1:6" ht="7.5" customHeight="1" thickBot="1" x14ac:dyDescent="0.3">
      <c r="A37" s="153"/>
      <c r="B37" s="343"/>
      <c r="C37" s="344"/>
      <c r="D37" s="345"/>
      <c r="E37" s="346"/>
      <c r="F37" s="347"/>
    </row>
    <row r="38" spans="1:6" s="27" customFormat="1" ht="14.4" thickBot="1" x14ac:dyDescent="0.3">
      <c r="A38" s="588" t="s">
        <v>107</v>
      </c>
      <c r="B38" s="572"/>
      <c r="C38" s="573"/>
      <c r="D38" s="338">
        <f>SUM(D8:D15)</f>
        <v>0</v>
      </c>
      <c r="E38" s="348"/>
      <c r="F38" s="349"/>
    </row>
    <row r="39" spans="1:6" ht="13.8" thickBot="1" x14ac:dyDescent="0.3">
      <c r="A39" s="119"/>
      <c r="B39" s="119"/>
      <c r="C39" s="138"/>
      <c r="D39" s="139"/>
      <c r="E39" s="122"/>
      <c r="F39" s="120"/>
    </row>
    <row r="40" spans="1:6" ht="11.25" customHeight="1" x14ac:dyDescent="0.25">
      <c r="A40" s="577" t="s">
        <v>32</v>
      </c>
      <c r="B40" s="565"/>
      <c r="C40" s="565"/>
      <c r="D40" s="565"/>
      <c r="E40" s="565"/>
      <c r="F40" s="566"/>
    </row>
    <row r="41" spans="1:6" ht="11.25" customHeight="1" thickBot="1" x14ac:dyDescent="0.3">
      <c r="A41" s="578"/>
      <c r="B41" s="581"/>
      <c r="C41" s="581"/>
      <c r="D41" s="581"/>
      <c r="E41" s="581"/>
      <c r="F41" s="568"/>
    </row>
    <row r="49" spans="4:4" x14ac:dyDescent="0.25">
      <c r="D49" s="154"/>
    </row>
  </sheetData>
  <sheetProtection algorithmName="SHA-512" hashValue="+XEY/afQIMUxZAJvD6R1JGSt4dBu1SOhQwXncgYdbf1605k9lwFXwv0/G1DqAJ1lJy3BVP7qwCMsXo2Y11Tpiw==" saltValue="l2pg05z2BSlIvEcp/Ryn7Q=="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10">
    <mergeCell ref="A1:B1"/>
    <mergeCell ref="A3:F3"/>
    <mergeCell ref="A40:F41"/>
    <mergeCell ref="A2:F2"/>
    <mergeCell ref="A17:F17"/>
    <mergeCell ref="A27:F27"/>
    <mergeCell ref="A36:B36"/>
    <mergeCell ref="A26:B26"/>
    <mergeCell ref="A16:B16"/>
    <mergeCell ref="A38:C38"/>
  </mergeCells>
  <phoneticPr fontId="3" type="noConversion"/>
  <printOptions horizontalCentered="1"/>
  <pageMargins left="0.5" right="0.5" top="0.25" bottom="0.25" header="0.5" footer="0.5"/>
  <pageSetup scale="68"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M45"/>
  <sheetViews>
    <sheetView showGridLines="0" zoomScale="70" zoomScaleNormal="70" workbookViewId="0"/>
  </sheetViews>
  <sheetFormatPr defaultColWidth="9.21875" defaultRowHeight="13.2" x14ac:dyDescent="0.25"/>
  <cols>
    <col min="1" max="1" width="26.44140625" style="2" customWidth="1"/>
    <col min="2" max="2" width="63.5546875" style="2" customWidth="1"/>
    <col min="3" max="3" width="63.21875" style="2" customWidth="1"/>
    <col min="4" max="4" width="14.21875" style="38" customWidth="1"/>
    <col min="5" max="5" width="15.77734375" style="38" customWidth="1"/>
    <col min="6" max="6" width="11.5546875" style="38" customWidth="1"/>
    <col min="7" max="7" width="12.21875" style="38" customWidth="1"/>
    <col min="8" max="8" width="10.77734375" style="38" customWidth="1"/>
    <col min="9" max="9" width="14.5546875" style="38" customWidth="1"/>
    <col min="10" max="16384" width="9.21875" style="2"/>
  </cols>
  <sheetData>
    <row r="1" spans="1:13" s="36" customFormat="1" ht="12.75" customHeight="1" x14ac:dyDescent="0.25">
      <c r="A1" s="360"/>
      <c r="B1" s="360"/>
      <c r="C1" s="360"/>
      <c r="D1" s="215"/>
      <c r="E1" s="215"/>
      <c r="F1" s="215"/>
      <c r="G1" s="215"/>
      <c r="H1" s="215"/>
      <c r="I1" s="215"/>
      <c r="J1" s="363"/>
    </row>
    <row r="2" spans="1:13" s="29" customFormat="1" ht="18.600000000000001" customHeight="1" x14ac:dyDescent="0.25">
      <c r="A2" s="563" t="s">
        <v>19</v>
      </c>
      <c r="B2" s="563"/>
      <c r="C2" s="563"/>
      <c r="D2" s="563"/>
      <c r="E2" s="563"/>
      <c r="F2" s="563"/>
      <c r="G2" s="563"/>
      <c r="H2" s="563"/>
      <c r="I2" s="563"/>
      <c r="J2" s="28"/>
      <c r="K2" s="28"/>
      <c r="L2" s="28"/>
      <c r="M2" s="28"/>
    </row>
    <row r="3" spans="1:13" ht="252.75" customHeight="1" x14ac:dyDescent="0.25">
      <c r="A3" s="592" t="s">
        <v>108</v>
      </c>
      <c r="B3" s="593"/>
      <c r="C3" s="593"/>
      <c r="D3" s="593"/>
      <c r="E3" s="593"/>
      <c r="F3" s="593"/>
      <c r="G3" s="593"/>
      <c r="H3" s="593"/>
      <c r="I3" s="593"/>
      <c r="J3" s="119"/>
      <c r="K3" s="119"/>
      <c r="L3" s="119"/>
      <c r="M3" s="119"/>
    </row>
    <row r="4" spans="1:13" ht="7.5" customHeight="1" thickBot="1" x14ac:dyDescent="0.3">
      <c r="A4" s="150"/>
      <c r="B4" s="216"/>
      <c r="C4" s="216"/>
      <c r="D4" s="217"/>
      <c r="E4" s="217"/>
      <c r="F4" s="217"/>
      <c r="G4" s="217"/>
      <c r="H4" s="217"/>
      <c r="I4" s="217"/>
      <c r="J4" s="119"/>
      <c r="K4" s="119"/>
      <c r="L4" s="119"/>
      <c r="M4" s="119"/>
    </row>
    <row r="5" spans="1:13" ht="21.75" customHeight="1" thickBot="1" x14ac:dyDescent="0.3">
      <c r="A5" s="604" t="s">
        <v>109</v>
      </c>
      <c r="B5" s="604" t="s">
        <v>53</v>
      </c>
      <c r="C5" s="604" t="s">
        <v>110</v>
      </c>
      <c r="D5" s="606" t="s">
        <v>111</v>
      </c>
      <c r="E5" s="589" t="s">
        <v>112</v>
      </c>
      <c r="F5" s="590"/>
      <c r="G5" s="590"/>
      <c r="H5" s="590"/>
      <c r="I5" s="591"/>
      <c r="J5" s="119"/>
      <c r="K5" s="119"/>
      <c r="L5" s="119"/>
      <c r="M5" s="119"/>
    </row>
    <row r="6" spans="1:13" ht="65.099999999999994" customHeight="1" thickBot="1" x14ac:dyDescent="0.3">
      <c r="A6" s="605"/>
      <c r="B6" s="605"/>
      <c r="C6" s="605"/>
      <c r="D6" s="607"/>
      <c r="E6" s="276" t="s">
        <v>113</v>
      </c>
      <c r="F6" s="276" t="s">
        <v>114</v>
      </c>
      <c r="G6" s="276" t="s">
        <v>115</v>
      </c>
      <c r="H6" s="276" t="s">
        <v>116</v>
      </c>
      <c r="I6" s="276" t="s">
        <v>117</v>
      </c>
      <c r="J6" s="119"/>
      <c r="K6" s="119"/>
      <c r="L6" s="119"/>
      <c r="M6" s="119"/>
    </row>
    <row r="7" spans="1:13" ht="258.75" customHeight="1" x14ac:dyDescent="0.25">
      <c r="A7" s="442" t="s">
        <v>118</v>
      </c>
      <c r="B7" s="443" t="s">
        <v>119</v>
      </c>
      <c r="C7" s="444" t="s">
        <v>120</v>
      </c>
      <c r="D7" s="445">
        <v>25000000</v>
      </c>
      <c r="E7" s="446" t="s">
        <v>55</v>
      </c>
      <c r="F7" s="446">
        <v>6250000</v>
      </c>
      <c r="G7" s="446" t="s">
        <v>121</v>
      </c>
      <c r="H7" s="446" t="s">
        <v>121</v>
      </c>
      <c r="I7" s="446" t="s">
        <v>121</v>
      </c>
      <c r="J7" s="119"/>
      <c r="K7" s="119"/>
      <c r="L7" s="119"/>
      <c r="M7" s="119"/>
    </row>
    <row r="8" spans="1:13" ht="145.5" customHeight="1" thickBot="1" x14ac:dyDescent="0.3">
      <c r="A8" s="218" t="s">
        <v>118</v>
      </c>
      <c r="B8" s="219" t="s">
        <v>122</v>
      </c>
      <c r="C8" s="307" t="s">
        <v>123</v>
      </c>
      <c r="D8" s="278">
        <v>2000000</v>
      </c>
      <c r="E8" s="285" t="s">
        <v>59</v>
      </c>
      <c r="F8" s="285"/>
      <c r="G8" s="285"/>
      <c r="H8" s="285"/>
      <c r="I8" s="285"/>
      <c r="J8" s="119"/>
      <c r="K8" s="119"/>
      <c r="L8" s="119"/>
      <c r="M8" s="119"/>
    </row>
    <row r="9" spans="1:13" x14ac:dyDescent="0.25">
      <c r="A9" s="81"/>
      <c r="B9" s="155"/>
      <c r="C9" s="178"/>
      <c r="D9" s="268"/>
      <c r="E9" s="268"/>
      <c r="F9" s="268"/>
      <c r="G9" s="269"/>
      <c r="H9" s="268"/>
      <c r="I9" s="269"/>
      <c r="J9" s="119"/>
      <c r="K9" s="119"/>
      <c r="L9" s="119"/>
      <c r="M9" s="119"/>
    </row>
    <row r="10" spans="1:13" x14ac:dyDescent="0.25">
      <c r="A10" s="81"/>
      <c r="B10" s="155"/>
      <c r="C10" s="178"/>
      <c r="D10" s="268"/>
      <c r="E10" s="329"/>
      <c r="F10" s="330"/>
      <c r="G10" s="330"/>
      <c r="H10" s="329"/>
      <c r="I10" s="330"/>
      <c r="J10" s="119"/>
      <c r="K10" s="119"/>
      <c r="L10" s="119"/>
      <c r="M10" s="119"/>
    </row>
    <row r="11" spans="1:13" x14ac:dyDescent="0.25">
      <c r="A11" s="81"/>
      <c r="B11" s="155"/>
      <c r="C11" s="178"/>
      <c r="D11" s="268"/>
      <c r="E11" s="268"/>
      <c r="F11" s="269"/>
      <c r="G11" s="269"/>
      <c r="H11" s="268"/>
      <c r="I11" s="269"/>
      <c r="J11" s="119"/>
      <c r="K11" s="119"/>
      <c r="L11" s="119"/>
      <c r="M11" s="119"/>
    </row>
    <row r="12" spans="1:13" x14ac:dyDescent="0.25">
      <c r="A12" s="81"/>
      <c r="B12" s="155"/>
      <c r="C12" s="178"/>
      <c r="D12" s="268"/>
      <c r="E12" s="268"/>
      <c r="F12" s="269"/>
      <c r="G12" s="269"/>
      <c r="H12" s="268"/>
      <c r="I12" s="269"/>
      <c r="J12" s="119"/>
      <c r="K12" s="119"/>
      <c r="L12" s="119"/>
      <c r="M12" s="119"/>
    </row>
    <row r="13" spans="1:13" x14ac:dyDescent="0.25">
      <c r="A13" s="81"/>
      <c r="B13" s="155"/>
      <c r="C13" s="178"/>
      <c r="D13" s="268"/>
      <c r="E13" s="268"/>
      <c r="F13" s="269"/>
      <c r="G13" s="269"/>
      <c r="H13" s="268"/>
      <c r="I13" s="269"/>
      <c r="J13" s="119"/>
      <c r="K13" s="119"/>
      <c r="L13" s="119"/>
      <c r="M13" s="119"/>
    </row>
    <row r="14" spans="1:13" x14ac:dyDescent="0.25">
      <c r="A14" s="81"/>
      <c r="B14" s="155"/>
      <c r="C14" s="178"/>
      <c r="D14" s="268"/>
      <c r="E14" s="268"/>
      <c r="F14" s="269"/>
      <c r="G14" s="269"/>
      <c r="H14" s="268"/>
      <c r="I14" s="269"/>
      <c r="J14" s="119"/>
      <c r="K14" s="119"/>
      <c r="L14" s="119"/>
      <c r="M14" s="119"/>
    </row>
    <row r="15" spans="1:13" x14ac:dyDescent="0.25">
      <c r="A15" s="81"/>
      <c r="B15" s="155"/>
      <c r="C15" s="178"/>
      <c r="D15" s="268"/>
      <c r="E15" s="268"/>
      <c r="F15" s="269"/>
      <c r="G15" s="269"/>
      <c r="H15" s="268"/>
      <c r="I15" s="269"/>
      <c r="J15" s="119"/>
      <c r="K15" s="119"/>
      <c r="L15" s="119"/>
      <c r="M15" s="119"/>
    </row>
    <row r="16" spans="1:13" x14ac:dyDescent="0.25">
      <c r="A16" s="81"/>
      <c r="B16" s="155"/>
      <c r="C16" s="178"/>
      <c r="D16" s="268"/>
      <c r="E16" s="268"/>
      <c r="F16" s="269"/>
      <c r="G16" s="269"/>
      <c r="H16" s="268"/>
      <c r="I16" s="269"/>
      <c r="J16" s="119"/>
      <c r="K16" s="119"/>
      <c r="L16" s="119"/>
      <c r="M16" s="119"/>
    </row>
    <row r="17" spans="1:13" x14ac:dyDescent="0.25">
      <c r="A17" s="81"/>
      <c r="B17" s="155"/>
      <c r="C17" s="178"/>
      <c r="D17" s="268"/>
      <c r="E17" s="268"/>
      <c r="F17" s="269"/>
      <c r="G17" s="269"/>
      <c r="H17" s="268"/>
      <c r="I17" s="269"/>
      <c r="J17" s="119"/>
      <c r="K17" s="119"/>
      <c r="L17" s="119"/>
      <c r="M17" s="119"/>
    </row>
    <row r="18" spans="1:13" x14ac:dyDescent="0.25">
      <c r="A18" s="81"/>
      <c r="B18" s="155"/>
      <c r="C18" s="178"/>
      <c r="D18" s="268"/>
      <c r="E18" s="268"/>
      <c r="F18" s="269"/>
      <c r="G18" s="269"/>
      <c r="H18" s="268"/>
      <c r="I18" s="269"/>
      <c r="J18" s="119"/>
      <c r="K18" s="119"/>
      <c r="L18" s="119"/>
      <c r="M18" s="119"/>
    </row>
    <row r="19" spans="1:13" x14ac:dyDescent="0.25">
      <c r="A19" s="81"/>
      <c r="B19" s="155"/>
      <c r="C19" s="178"/>
      <c r="D19" s="268"/>
      <c r="E19" s="268"/>
      <c r="F19" s="269"/>
      <c r="G19" s="269"/>
      <c r="H19" s="268"/>
      <c r="I19" s="269"/>
      <c r="J19" s="119"/>
      <c r="K19" s="119"/>
      <c r="L19" s="119"/>
      <c r="M19" s="119"/>
    </row>
    <row r="20" spans="1:13" x14ac:dyDescent="0.25">
      <c r="A20" s="81"/>
      <c r="B20" s="155"/>
      <c r="C20" s="178"/>
      <c r="D20" s="268"/>
      <c r="E20" s="268"/>
      <c r="F20" s="269"/>
      <c r="G20" s="269"/>
      <c r="H20" s="268"/>
      <c r="I20" s="269"/>
      <c r="J20" s="119"/>
      <c r="K20" s="119"/>
      <c r="L20" s="119"/>
      <c r="M20" s="119"/>
    </row>
    <row r="21" spans="1:13" x14ac:dyDescent="0.25">
      <c r="A21" s="156"/>
      <c r="B21" s="157"/>
      <c r="C21" s="178"/>
      <c r="D21" s="268"/>
      <c r="E21" s="268"/>
      <c r="F21" s="269"/>
      <c r="G21" s="269"/>
      <c r="H21" s="268"/>
      <c r="I21" s="269"/>
      <c r="J21" s="119"/>
      <c r="K21" s="119"/>
      <c r="L21" s="119"/>
      <c r="M21" s="119"/>
    </row>
    <row r="22" spans="1:13" x14ac:dyDescent="0.25">
      <c r="A22" s="156"/>
      <c r="B22" s="157"/>
      <c r="C22" s="178"/>
      <c r="D22" s="268"/>
      <c r="E22" s="268"/>
      <c r="F22" s="269"/>
      <c r="G22" s="269"/>
      <c r="H22" s="268"/>
      <c r="I22" s="269"/>
      <c r="J22" s="119"/>
      <c r="K22" s="119"/>
      <c r="L22" s="119"/>
      <c r="M22" s="119"/>
    </row>
    <row r="23" spans="1:13" x14ac:dyDescent="0.25">
      <c r="A23" s="156"/>
      <c r="B23" s="157"/>
      <c r="C23" s="178"/>
      <c r="D23" s="268"/>
      <c r="E23" s="268"/>
      <c r="F23" s="269"/>
      <c r="G23" s="269"/>
      <c r="H23" s="268"/>
      <c r="I23" s="269"/>
      <c r="J23" s="119"/>
      <c r="K23" s="119"/>
      <c r="L23" s="119"/>
      <c r="M23" s="119"/>
    </row>
    <row r="24" spans="1:13" x14ac:dyDescent="0.25">
      <c r="A24" s="302"/>
      <c r="B24" s="302"/>
      <c r="C24" s="302"/>
      <c r="D24" s="299"/>
      <c r="E24" s="299"/>
      <c r="F24" s="299"/>
      <c r="G24" s="299"/>
      <c r="H24" s="299"/>
      <c r="I24" s="299"/>
      <c r="J24" s="119"/>
      <c r="K24" s="119"/>
      <c r="L24" s="119"/>
      <c r="M24" s="119"/>
    </row>
    <row r="25" spans="1:13" s="27" customFormat="1" ht="13.8" thickBot="1" x14ac:dyDescent="0.3">
      <c r="A25" s="599" t="s">
        <v>124</v>
      </c>
      <c r="B25" s="600"/>
      <c r="C25" s="600"/>
      <c r="D25" s="303">
        <f>SUM(D9:D24)</f>
        <v>0</v>
      </c>
      <c r="E25" s="303"/>
      <c r="F25" s="303">
        <f>SUM(F9:F24)</f>
        <v>0</v>
      </c>
      <c r="G25" s="594"/>
      <c r="H25" s="595"/>
      <c r="I25" s="596"/>
    </row>
    <row r="26" spans="1:13" ht="8.1" customHeight="1" thickBot="1" x14ac:dyDescent="0.3">
      <c r="A26" s="150"/>
      <c r="B26" s="150"/>
      <c r="C26" s="150"/>
      <c r="D26" s="60"/>
      <c r="E26" s="60"/>
      <c r="F26" s="60"/>
      <c r="G26" s="60"/>
      <c r="H26" s="60"/>
      <c r="I26" s="60"/>
      <c r="J26" s="119"/>
      <c r="K26" s="119"/>
      <c r="L26" s="119"/>
      <c r="M26" s="119"/>
    </row>
    <row r="27" spans="1:13" ht="37.5" customHeight="1" thickBot="1" x14ac:dyDescent="0.3">
      <c r="A27" s="413" t="s">
        <v>125</v>
      </c>
      <c r="B27" s="414" t="s">
        <v>53</v>
      </c>
      <c r="C27" s="415" t="s">
        <v>110</v>
      </c>
      <c r="D27" s="416" t="s">
        <v>126</v>
      </c>
      <c r="E27" s="266"/>
      <c r="F27" s="266"/>
      <c r="G27" s="266"/>
      <c r="H27" s="266"/>
      <c r="I27" s="266"/>
      <c r="J27" s="119"/>
      <c r="K27" s="119"/>
      <c r="L27" s="119"/>
      <c r="M27" s="119"/>
    </row>
    <row r="28" spans="1:13" ht="73.5" customHeight="1" thickBot="1" x14ac:dyDescent="0.3">
      <c r="A28" s="417" t="s">
        <v>127</v>
      </c>
      <c r="B28" s="219" t="s">
        <v>128</v>
      </c>
      <c r="C28" s="418" t="s">
        <v>129</v>
      </c>
      <c r="D28" s="419">
        <v>500000</v>
      </c>
      <c r="E28" s="267"/>
      <c r="F28" s="267"/>
      <c r="G28" s="267"/>
      <c r="H28" s="267"/>
      <c r="I28" s="267"/>
      <c r="J28" s="119"/>
      <c r="K28" s="119"/>
      <c r="L28" s="119"/>
      <c r="M28" s="119"/>
    </row>
    <row r="29" spans="1:13" x14ac:dyDescent="0.25">
      <c r="A29" s="447"/>
      <c r="B29" s="157"/>
      <c r="C29" s="178"/>
      <c r="D29" s="272"/>
      <c r="E29" s="60"/>
      <c r="F29" s="60"/>
      <c r="G29" s="60"/>
      <c r="H29" s="60"/>
      <c r="I29" s="60"/>
      <c r="J29" s="119"/>
      <c r="K29" s="119"/>
      <c r="L29" s="119"/>
      <c r="M29" s="119"/>
    </row>
    <row r="30" spans="1:13" x14ac:dyDescent="0.25">
      <c r="A30" s="181"/>
      <c r="B30" s="157"/>
      <c r="C30" s="337"/>
      <c r="D30" s="272"/>
      <c r="E30" s="60"/>
      <c r="F30" s="60"/>
      <c r="G30" s="60"/>
      <c r="H30" s="60"/>
      <c r="I30" s="60"/>
      <c r="J30" s="119"/>
      <c r="K30" s="119"/>
      <c r="L30" s="119"/>
      <c r="M30" s="119"/>
    </row>
    <row r="31" spans="1:13" x14ac:dyDescent="0.25">
      <c r="A31" s="181"/>
      <c r="B31" s="157"/>
      <c r="C31" s="178"/>
      <c r="D31" s="272"/>
      <c r="E31" s="60"/>
      <c r="F31" s="60"/>
      <c r="G31" s="60"/>
      <c r="H31" s="60"/>
      <c r="I31" s="60"/>
      <c r="J31" s="119"/>
      <c r="K31" s="119"/>
      <c r="L31" s="119"/>
      <c r="M31" s="119"/>
    </row>
    <row r="32" spans="1:13" x14ac:dyDescent="0.25">
      <c r="A32" s="181"/>
      <c r="B32" s="157"/>
      <c r="C32" s="178"/>
      <c r="D32" s="272"/>
      <c r="E32" s="60"/>
      <c r="F32" s="60"/>
      <c r="G32" s="60"/>
      <c r="H32" s="60"/>
      <c r="I32" s="60"/>
      <c r="J32" s="119"/>
      <c r="K32" s="119"/>
      <c r="L32" s="119"/>
      <c r="M32" s="119"/>
    </row>
    <row r="33" spans="1:10" x14ac:dyDescent="0.25">
      <c r="A33" s="181"/>
      <c r="B33" s="157"/>
      <c r="C33" s="178"/>
      <c r="D33" s="272"/>
      <c r="E33" s="60"/>
      <c r="F33" s="60"/>
      <c r="G33" s="60"/>
      <c r="H33" s="60"/>
      <c r="I33" s="60"/>
      <c r="J33" s="119"/>
    </row>
    <row r="34" spans="1:10" x14ac:dyDescent="0.25">
      <c r="A34" s="181"/>
      <c r="B34" s="157"/>
      <c r="C34" s="178"/>
      <c r="D34" s="272"/>
      <c r="E34" s="60"/>
      <c r="F34" s="60"/>
      <c r="G34" s="60"/>
      <c r="H34" s="60"/>
      <c r="I34" s="60"/>
      <c r="J34" s="119"/>
    </row>
    <row r="35" spans="1:10" x14ac:dyDescent="0.25">
      <c r="A35" s="181"/>
      <c r="B35" s="157"/>
      <c r="C35" s="178"/>
      <c r="D35" s="272"/>
      <c r="E35" s="60"/>
      <c r="F35" s="60"/>
      <c r="G35" s="60"/>
      <c r="H35" s="60"/>
      <c r="I35" s="60"/>
      <c r="J35" s="119"/>
    </row>
    <row r="36" spans="1:10" x14ac:dyDescent="0.25">
      <c r="A36" s="182"/>
      <c r="B36" s="157"/>
      <c r="C36" s="178"/>
      <c r="D36" s="272"/>
      <c r="E36" s="60"/>
      <c r="F36" s="60"/>
      <c r="G36" s="60"/>
      <c r="H36" s="60"/>
      <c r="I36" s="60"/>
      <c r="J36" s="119"/>
    </row>
    <row r="37" spans="1:10" x14ac:dyDescent="0.25">
      <c r="A37" s="182"/>
      <c r="B37" s="157"/>
      <c r="C37" s="178"/>
      <c r="D37" s="272"/>
      <c r="E37" s="60"/>
      <c r="F37" s="60"/>
      <c r="G37" s="60"/>
      <c r="H37" s="60"/>
      <c r="I37" s="60"/>
      <c r="J37" s="119"/>
    </row>
    <row r="38" spans="1:10" ht="13.8" thickBot="1" x14ac:dyDescent="0.3">
      <c r="A38" s="183"/>
      <c r="B38" s="302"/>
      <c r="C38" s="179"/>
      <c r="D38" s="273"/>
      <c r="E38" s="60"/>
      <c r="F38" s="60"/>
      <c r="G38" s="60"/>
      <c r="H38" s="60"/>
      <c r="I38" s="60"/>
      <c r="J38" s="119"/>
    </row>
    <row r="39" spans="1:10" s="27" customFormat="1" ht="13.8" thickBot="1" x14ac:dyDescent="0.3">
      <c r="A39" s="599" t="s">
        <v>130</v>
      </c>
      <c r="B39" s="601"/>
      <c r="C39" s="601"/>
      <c r="D39" s="303">
        <f>SUM(D29:D38)</f>
        <v>0</v>
      </c>
      <c r="E39" s="274"/>
      <c r="F39" s="274"/>
      <c r="G39" s="274"/>
      <c r="H39" s="274"/>
      <c r="I39" s="274"/>
    </row>
    <row r="40" spans="1:10" s="40" customFormat="1" ht="7.5" customHeight="1" x14ac:dyDescent="0.25">
      <c r="A40" s="220"/>
      <c r="B40" s="221"/>
      <c r="C40" s="221"/>
      <c r="D40" s="220"/>
      <c r="E40" s="220"/>
      <c r="F40" s="220"/>
      <c r="G40" s="220"/>
      <c r="H40" s="220"/>
      <c r="I40" s="220"/>
    </row>
    <row r="41" spans="1:10" ht="9.75" customHeight="1" thickBot="1" x14ac:dyDescent="0.3">
      <c r="A41" s="222"/>
      <c r="B41" s="150"/>
      <c r="C41" s="150"/>
      <c r="D41" s="222"/>
      <c r="E41" s="222"/>
      <c r="F41" s="222"/>
      <c r="G41" s="222"/>
      <c r="H41" s="222"/>
      <c r="I41" s="222"/>
      <c r="J41" s="119"/>
    </row>
    <row r="42" spans="1:10" s="27" customFormat="1" ht="15.75" customHeight="1" thickBot="1" x14ac:dyDescent="0.3">
      <c r="A42" s="588" t="s">
        <v>131</v>
      </c>
      <c r="B42" s="602"/>
      <c r="C42" s="603"/>
      <c r="D42" s="223">
        <f>D25+D39</f>
        <v>0</v>
      </c>
      <c r="E42" s="275"/>
      <c r="F42" s="275"/>
      <c r="G42" s="275"/>
      <c r="H42" s="275"/>
      <c r="I42" s="275"/>
    </row>
    <row r="43" spans="1:10" ht="13.8" thickBot="1" x14ac:dyDescent="0.3">
      <c r="A43" s="119"/>
      <c r="B43" s="119"/>
      <c r="C43" s="119"/>
      <c r="D43" s="138"/>
      <c r="E43" s="138"/>
      <c r="F43" s="138"/>
      <c r="G43" s="138"/>
      <c r="H43" s="138"/>
      <c r="I43" s="138"/>
      <c r="J43" s="119"/>
    </row>
    <row r="44" spans="1:10" ht="11.25" customHeight="1" x14ac:dyDescent="0.25">
      <c r="A44" s="577" t="s">
        <v>32</v>
      </c>
      <c r="B44" s="597"/>
      <c r="C44" s="597"/>
      <c r="D44" s="598"/>
      <c r="E44" s="128"/>
      <c r="F44" s="128"/>
      <c r="G44" s="128"/>
      <c r="H44" s="128"/>
      <c r="I44" s="128"/>
      <c r="J44" s="119"/>
    </row>
    <row r="45" spans="1:10" ht="36.6" customHeight="1" thickBot="1" x14ac:dyDescent="0.3">
      <c r="A45" s="578"/>
      <c r="B45" s="567"/>
      <c r="C45" s="567"/>
      <c r="D45" s="568"/>
      <c r="E45" s="128"/>
      <c r="F45" s="128"/>
      <c r="G45" s="128"/>
      <c r="H45" s="128"/>
      <c r="I45" s="128"/>
      <c r="J45" s="119"/>
    </row>
  </sheetData>
  <sheetProtection algorithmName="SHA-512" hashValue="FSK7a5B2Tk8fYEkt1VNn8JKlbsDIMrg4juSY04QmDKEQdRZZbtXgbq3y8/RawvBKOlmJaG5Ob9Tk1G5GGIvcDg==" saltValue="BPz+5byKV0DNxWVo3pwKnQ==" spinCount="100000" sheet="1"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2">
    <mergeCell ref="E5:I5"/>
    <mergeCell ref="A3:I3"/>
    <mergeCell ref="A2:I2"/>
    <mergeCell ref="G25:I25"/>
    <mergeCell ref="A44:D45"/>
    <mergeCell ref="A25:C25"/>
    <mergeCell ref="A39:C39"/>
    <mergeCell ref="A42:C42"/>
    <mergeCell ref="A5:A6"/>
    <mergeCell ref="B5:B6"/>
    <mergeCell ref="C5:C6"/>
    <mergeCell ref="D5:D6"/>
  </mergeCells>
  <phoneticPr fontId="3" type="noConversion"/>
  <conditionalFormatting sqref="F9:I24">
    <cfRule type="expression" dxfId="2" priority="1">
      <formula>$E9="no"</formula>
    </cfRule>
    <cfRule type="expression" dxfId="1" priority="2">
      <formula>$E9="tbd"</formula>
    </cfRule>
  </conditionalFormatting>
  <printOptions horizontalCentered="1"/>
  <pageMargins left="0.5" right="0.5" top="0.25" bottom="0.25" header="0.5" footer="0.5"/>
  <pageSetup scale="85"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4">
        <x14:dataValidation type="list" allowBlank="1" showInputMessage="1" showErrorMessage="1" xr:uid="{9C53F015-4450-493F-9ED0-923EC38F49FE}">
          <x14:formula1>
            <xm:f>List!$S$1:$S$3</xm:f>
          </x14:formula1>
          <xm:sqref>E7:E24</xm:sqref>
        </x14:dataValidation>
        <x14:dataValidation type="list" allowBlank="1" showInputMessage="1" showErrorMessage="1" xr:uid="{9A5F01AF-6D4A-4382-88E5-5BA3D7BADE5D}">
          <x14:formula1>
            <xm:f>List!$U$1:$U$5</xm:f>
          </x14:formula1>
          <xm:sqref>H7:H24</xm:sqref>
        </x14:dataValidation>
        <x14:dataValidation type="list" allowBlank="1" showInputMessage="1" showErrorMessage="1" xr:uid="{47942657-1054-4A91-9104-F8B8C031DC66}">
          <x14:formula1>
            <xm:f>List!$V$1:$V$7</xm:f>
          </x14:formula1>
          <xm:sqref>I7:I24</xm:sqref>
        </x14:dataValidation>
        <x14:dataValidation type="list" allowBlank="1" showInputMessage="1" showErrorMessage="1" xr:uid="{EC33794B-446B-4474-B3EC-0F8E707A747C}">
          <x14:formula1>
            <xm:f>List!$T$1:$T$4</xm:f>
          </x14:formula1>
          <xm:sqref>G7:G24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25"/>
  <sheetViews>
    <sheetView showGridLines="0" zoomScale="70" zoomScaleNormal="70" workbookViewId="0">
      <selection sqref="A1:B1"/>
    </sheetView>
  </sheetViews>
  <sheetFormatPr defaultColWidth="9.21875" defaultRowHeight="13.2" x14ac:dyDescent="0.25"/>
  <cols>
    <col min="1" max="1" width="50.5546875" style="2" customWidth="1"/>
    <col min="2" max="2" width="16" style="2" customWidth="1"/>
    <col min="3" max="3" width="30.21875" style="33" customWidth="1"/>
    <col min="4" max="4" width="68.5546875" style="42" customWidth="1"/>
    <col min="5" max="16384" width="9.21875" style="2"/>
  </cols>
  <sheetData>
    <row r="1" spans="1:10" s="36" customFormat="1" ht="12.75" customHeight="1" x14ac:dyDescent="0.25">
      <c r="A1" s="580"/>
      <c r="B1" s="580"/>
      <c r="C1" s="211"/>
      <c r="D1" s="204"/>
      <c r="E1" s="363"/>
      <c r="F1" s="363"/>
      <c r="G1" s="363"/>
    </row>
    <row r="2" spans="1:10" s="37" customFormat="1" ht="18" thickBot="1" x14ac:dyDescent="0.3">
      <c r="A2" s="608" t="s">
        <v>20</v>
      </c>
      <c r="B2" s="608"/>
      <c r="C2" s="608"/>
      <c r="D2" s="608"/>
      <c r="E2" s="41"/>
      <c r="F2" s="41"/>
      <c r="G2" s="41"/>
      <c r="H2" s="28"/>
      <c r="I2" s="28"/>
      <c r="J2" s="28"/>
    </row>
    <row r="3" spans="1:10" ht="166.5" customHeight="1" thickBot="1" x14ac:dyDescent="0.3">
      <c r="A3" s="574" t="s">
        <v>132</v>
      </c>
      <c r="B3" s="575"/>
      <c r="C3" s="575"/>
      <c r="D3" s="576"/>
      <c r="E3" s="119"/>
      <c r="F3" s="119"/>
      <c r="G3" s="119"/>
      <c r="H3" s="119"/>
      <c r="I3" s="119"/>
      <c r="J3" s="119"/>
    </row>
    <row r="4" spans="1:10" ht="11.25" customHeight="1" x14ac:dyDescent="0.25">
      <c r="A4" s="150"/>
      <c r="B4" s="205"/>
      <c r="C4" s="206"/>
      <c r="D4" s="212"/>
      <c r="E4" s="119"/>
      <c r="F4" s="119"/>
      <c r="G4" s="119"/>
      <c r="H4" s="119"/>
      <c r="I4" s="119"/>
      <c r="J4" s="119"/>
    </row>
    <row r="5" spans="1:10" ht="13.8" thickBot="1" x14ac:dyDescent="0.3">
      <c r="A5" s="150"/>
      <c r="B5" s="205"/>
      <c r="C5" s="206"/>
      <c r="D5" s="212"/>
      <c r="E5" s="119"/>
      <c r="F5" s="119"/>
      <c r="G5" s="119"/>
      <c r="H5" s="119"/>
      <c r="I5" s="119"/>
      <c r="J5" s="119"/>
    </row>
    <row r="6" spans="1:10" s="27" customFormat="1" ht="14.4" thickBot="1" x14ac:dyDescent="0.3">
      <c r="A6" s="208" t="s">
        <v>133</v>
      </c>
      <c r="B6" s="350" t="s">
        <v>134</v>
      </c>
      <c r="C6" s="351" t="s">
        <v>88</v>
      </c>
      <c r="D6" s="209" t="s">
        <v>89</v>
      </c>
    </row>
    <row r="7" spans="1:10" ht="33.6" customHeight="1" x14ac:dyDescent="0.25">
      <c r="A7" s="80"/>
      <c r="B7" s="130"/>
      <c r="C7" s="184"/>
      <c r="D7" s="258"/>
      <c r="E7" s="119"/>
      <c r="F7" s="119"/>
      <c r="G7" s="119"/>
      <c r="H7" s="119"/>
      <c r="I7" s="119"/>
      <c r="J7" s="119"/>
    </row>
    <row r="8" spans="1:10" ht="33.6" customHeight="1" x14ac:dyDescent="0.25">
      <c r="A8" s="82"/>
      <c r="B8" s="130"/>
      <c r="C8" s="159"/>
      <c r="D8" s="258"/>
      <c r="E8" s="119"/>
      <c r="F8" s="119"/>
      <c r="G8" s="119"/>
      <c r="H8" s="119"/>
      <c r="I8" s="119"/>
      <c r="J8" s="119"/>
    </row>
    <row r="9" spans="1:10" ht="33.6" customHeight="1" x14ac:dyDescent="0.25">
      <c r="A9" s="82"/>
      <c r="B9" s="130"/>
      <c r="C9" s="159"/>
      <c r="D9" s="259"/>
      <c r="E9" s="119"/>
      <c r="F9" s="119"/>
      <c r="G9" s="119"/>
      <c r="H9" s="119"/>
      <c r="I9" s="119"/>
      <c r="J9" s="119"/>
    </row>
    <row r="10" spans="1:10" ht="33.6" customHeight="1" x14ac:dyDescent="0.25">
      <c r="A10" s="82"/>
      <c r="B10" s="130"/>
      <c r="C10" s="159"/>
      <c r="D10" s="259"/>
      <c r="E10" s="119"/>
      <c r="F10" s="119"/>
      <c r="G10" s="119"/>
      <c r="H10" s="119"/>
      <c r="I10" s="119"/>
      <c r="J10" s="119"/>
    </row>
    <row r="11" spans="1:10" ht="33.6" customHeight="1" x14ac:dyDescent="0.25">
      <c r="A11" s="82"/>
      <c r="B11" s="130"/>
      <c r="C11" s="159"/>
      <c r="D11" s="259"/>
      <c r="E11" s="119"/>
      <c r="F11" s="119"/>
      <c r="G11" s="119"/>
      <c r="H11" s="119"/>
      <c r="I11" s="119"/>
      <c r="J11" s="119"/>
    </row>
    <row r="12" spans="1:10" ht="33.6" customHeight="1" x14ac:dyDescent="0.25">
      <c r="A12" s="82"/>
      <c r="B12" s="130"/>
      <c r="C12" s="159"/>
      <c r="D12" s="259"/>
      <c r="E12" s="119"/>
      <c r="F12" s="119"/>
      <c r="G12" s="119"/>
      <c r="H12" s="119"/>
      <c r="I12" s="119"/>
      <c r="J12" s="119"/>
    </row>
    <row r="13" spans="1:10" ht="33.6" customHeight="1" x14ac:dyDescent="0.25">
      <c r="A13" s="82"/>
      <c r="B13" s="130"/>
      <c r="C13" s="159"/>
      <c r="D13" s="259"/>
      <c r="E13" s="119"/>
      <c r="F13" s="119"/>
      <c r="G13" s="119"/>
      <c r="H13" s="119"/>
      <c r="I13" s="119"/>
      <c r="J13" s="119"/>
    </row>
    <row r="14" spans="1:10" ht="33.6" customHeight="1" x14ac:dyDescent="0.25">
      <c r="A14" s="82"/>
      <c r="B14" s="130"/>
      <c r="C14" s="159"/>
      <c r="D14" s="160"/>
      <c r="E14" s="119"/>
      <c r="F14" s="119"/>
      <c r="G14" s="119"/>
      <c r="H14" s="119"/>
      <c r="I14" s="119"/>
      <c r="J14" s="119"/>
    </row>
    <row r="15" spans="1:10" ht="33.6" customHeight="1" x14ac:dyDescent="0.25">
      <c r="A15" s="82"/>
      <c r="B15" s="130"/>
      <c r="C15" s="159"/>
      <c r="D15" s="160"/>
      <c r="E15" s="119"/>
      <c r="F15" s="119"/>
      <c r="G15" s="119"/>
      <c r="H15" s="119"/>
      <c r="I15" s="119"/>
      <c r="J15" s="119"/>
    </row>
    <row r="16" spans="1:10" ht="33.6" customHeight="1" x14ac:dyDescent="0.25">
      <c r="A16" s="82"/>
      <c r="B16" s="130"/>
      <c r="C16" s="159"/>
      <c r="D16" s="160"/>
      <c r="E16" s="119"/>
      <c r="F16" s="119"/>
      <c r="G16" s="119"/>
      <c r="H16" s="119"/>
      <c r="I16" s="119"/>
      <c r="J16" s="119"/>
    </row>
    <row r="17" spans="1:4" ht="33.6" customHeight="1" x14ac:dyDescent="0.25">
      <c r="A17" s="82"/>
      <c r="B17" s="130"/>
      <c r="C17" s="159"/>
      <c r="D17" s="160"/>
    </row>
    <row r="18" spans="1:4" ht="33.6" customHeight="1" x14ac:dyDescent="0.25">
      <c r="A18" s="82"/>
      <c r="B18" s="130"/>
      <c r="C18" s="159"/>
      <c r="D18" s="160"/>
    </row>
    <row r="19" spans="1:4" ht="33.6" customHeight="1" x14ac:dyDescent="0.25">
      <c r="A19" s="82"/>
      <c r="B19" s="130"/>
      <c r="C19" s="159"/>
      <c r="D19" s="160"/>
    </row>
    <row r="20" spans="1:4" ht="33.6" customHeight="1" thickBot="1" x14ac:dyDescent="0.3">
      <c r="A20" s="83"/>
      <c r="B20" s="161"/>
      <c r="C20" s="162"/>
      <c r="D20" s="163"/>
    </row>
    <row r="21" spans="1:4" ht="7.5" customHeight="1" thickBot="1" x14ac:dyDescent="0.3">
      <c r="A21" s="153"/>
      <c r="B21" s="448"/>
      <c r="C21" s="449"/>
      <c r="D21" s="450"/>
    </row>
    <row r="22" spans="1:4" s="27" customFormat="1" ht="14.4" thickBot="1" x14ac:dyDescent="0.3">
      <c r="A22" s="361" t="s">
        <v>135</v>
      </c>
      <c r="B22" s="338">
        <f>SUM(B7:B20)</f>
        <v>0</v>
      </c>
      <c r="C22" s="451"/>
      <c r="D22" s="452"/>
    </row>
    <row r="23" spans="1:4" ht="13.8" thickBot="1" x14ac:dyDescent="0.3">
      <c r="A23" s="119"/>
      <c r="B23" s="119"/>
      <c r="C23" s="122"/>
      <c r="D23" s="158"/>
    </row>
    <row r="24" spans="1:4" ht="11.25" customHeight="1" x14ac:dyDescent="0.25">
      <c r="A24" s="609" t="s">
        <v>32</v>
      </c>
      <c r="B24" s="565"/>
      <c r="C24" s="565"/>
      <c r="D24" s="566"/>
    </row>
    <row r="25" spans="1:4" ht="11.25" customHeight="1" thickBot="1" x14ac:dyDescent="0.3">
      <c r="A25" s="578"/>
      <c r="B25" s="567"/>
      <c r="C25" s="567"/>
      <c r="D25" s="568"/>
    </row>
  </sheetData>
  <sheetProtection sheet="1"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6"/>
      <headerFooter alignWithMargins="0">
        <oddFooter>&amp;Lg. Construction&amp;RPage &amp;P of &amp;N</oddFooter>
      </headerFooter>
    </customSheetView>
  </customSheetViews>
  <mergeCells count="4">
    <mergeCell ref="A1:B1"/>
    <mergeCell ref="A2:D2"/>
    <mergeCell ref="A3:D3"/>
    <mergeCell ref="A24:D25"/>
  </mergeCells>
  <phoneticPr fontId="3" type="noConversion"/>
  <printOptions horizontalCentered="1"/>
  <pageMargins left="0.5" right="0.5" top="0.25" bottom="0.25" header="0.5" footer="0.5"/>
  <pageSetup scale="83" orientation="landscape" horizontalDpi="300" verticalDpi="300" r:id="rId7"/>
  <headerFooter alignWithMargins="0"/>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G19"/>
  <sheetViews>
    <sheetView showGridLines="0" zoomScale="70" zoomScaleNormal="70" workbookViewId="0">
      <selection sqref="A1:B1"/>
    </sheetView>
  </sheetViews>
  <sheetFormatPr defaultColWidth="9.21875" defaultRowHeight="13.2" x14ac:dyDescent="0.25"/>
  <cols>
    <col min="1" max="1" width="56" style="2" customWidth="1"/>
    <col min="2" max="2" width="17.44140625" style="2" customWidth="1"/>
    <col min="3" max="3" width="30.77734375" style="310" customWidth="1"/>
    <col min="4" max="4" width="57.21875" style="43" customWidth="1"/>
    <col min="5" max="16384" width="9.21875" style="2"/>
  </cols>
  <sheetData>
    <row r="1" spans="1:7" s="36" customFormat="1" ht="12.75" customHeight="1" x14ac:dyDescent="0.25">
      <c r="A1" s="580"/>
      <c r="B1" s="580"/>
      <c r="C1" s="360"/>
      <c r="D1" s="360"/>
    </row>
    <row r="2" spans="1:7" s="37" customFormat="1" ht="18" thickBot="1" x14ac:dyDescent="0.3">
      <c r="A2" s="563" t="s">
        <v>21</v>
      </c>
      <c r="B2" s="563"/>
      <c r="C2" s="563"/>
      <c r="D2" s="563"/>
      <c r="E2" s="28"/>
      <c r="F2" s="28"/>
      <c r="G2" s="28"/>
    </row>
    <row r="3" spans="1:7" ht="143.69999999999999" customHeight="1" thickBot="1" x14ac:dyDescent="0.3">
      <c r="A3" s="610" t="s">
        <v>136</v>
      </c>
      <c r="B3" s="611"/>
      <c r="C3" s="611"/>
      <c r="D3" s="612"/>
      <c r="E3" s="119"/>
      <c r="F3" s="119"/>
      <c r="G3" s="119"/>
    </row>
    <row r="4" spans="1:7" ht="6.75" customHeight="1" thickBot="1" x14ac:dyDescent="0.3">
      <c r="A4" s="150"/>
      <c r="B4" s="205"/>
      <c r="C4" s="308"/>
      <c r="D4" s="207"/>
      <c r="E4" s="119"/>
      <c r="F4" s="119"/>
      <c r="G4" s="119"/>
    </row>
    <row r="5" spans="1:7" s="27" customFormat="1" ht="14.4" thickBot="1" x14ac:dyDescent="0.3">
      <c r="A5" s="208" t="s">
        <v>133</v>
      </c>
      <c r="B5" s="350" t="s">
        <v>137</v>
      </c>
      <c r="C5" s="351" t="s">
        <v>88</v>
      </c>
      <c r="D5" s="209" t="s">
        <v>89</v>
      </c>
    </row>
    <row r="6" spans="1:7" ht="91.5" customHeight="1" x14ac:dyDescent="0.25">
      <c r="A6" s="453" t="s">
        <v>138</v>
      </c>
      <c r="B6" s="454">
        <v>25000</v>
      </c>
      <c r="C6" s="455" t="s">
        <v>139</v>
      </c>
      <c r="D6" s="456" t="s">
        <v>140</v>
      </c>
      <c r="E6" s="119"/>
      <c r="F6" s="119"/>
      <c r="G6" s="119"/>
    </row>
    <row r="7" spans="1:7" ht="125.25" customHeight="1" thickBot="1" x14ac:dyDescent="0.3">
      <c r="A7" s="311" t="s">
        <v>141</v>
      </c>
      <c r="B7" s="213">
        <v>7200</v>
      </c>
      <c r="C7" s="312" t="s">
        <v>97</v>
      </c>
      <c r="D7" s="214" t="s">
        <v>142</v>
      </c>
      <c r="E7" s="119"/>
      <c r="F7" s="119"/>
      <c r="G7" s="119"/>
    </row>
    <row r="8" spans="1:7" x14ac:dyDescent="0.25">
      <c r="A8" s="327"/>
      <c r="B8" s="130"/>
      <c r="C8" s="141"/>
      <c r="D8" s="165"/>
      <c r="E8" s="119"/>
      <c r="F8" s="119"/>
      <c r="G8" s="119"/>
    </row>
    <row r="9" spans="1:7" x14ac:dyDescent="0.25">
      <c r="A9" s="166"/>
      <c r="B9" s="78"/>
      <c r="C9" s="328"/>
      <c r="D9" s="331"/>
      <c r="E9" s="119"/>
      <c r="F9" s="119"/>
      <c r="G9" s="119"/>
    </row>
    <row r="10" spans="1:7" ht="39" customHeight="1" x14ac:dyDescent="0.25">
      <c r="A10" s="166"/>
      <c r="B10" s="78"/>
      <c r="C10" s="167"/>
      <c r="D10" s="165"/>
      <c r="E10" s="119"/>
      <c r="F10" s="119"/>
      <c r="G10" s="119"/>
    </row>
    <row r="11" spans="1:7" ht="39" customHeight="1" x14ac:dyDescent="0.25">
      <c r="A11" s="166"/>
      <c r="B11" s="78"/>
      <c r="C11" s="167"/>
      <c r="D11" s="165"/>
      <c r="E11" s="119"/>
      <c r="F11" s="119"/>
      <c r="G11" s="119"/>
    </row>
    <row r="12" spans="1:7" ht="39" customHeight="1" x14ac:dyDescent="0.25">
      <c r="A12" s="168"/>
      <c r="B12" s="132"/>
      <c r="C12" s="169"/>
      <c r="D12" s="165"/>
      <c r="E12" s="119"/>
      <c r="F12" s="119"/>
      <c r="G12" s="119"/>
    </row>
    <row r="13" spans="1:7" ht="39" customHeight="1" x14ac:dyDescent="0.25">
      <c r="A13" s="168"/>
      <c r="B13" s="132"/>
      <c r="C13" s="169"/>
      <c r="D13" s="160"/>
      <c r="E13" s="119"/>
      <c r="F13" s="119"/>
      <c r="G13" s="119"/>
    </row>
    <row r="14" spans="1:7" ht="39" customHeight="1" x14ac:dyDescent="0.25">
      <c r="A14" s="168"/>
      <c r="B14" s="132"/>
      <c r="C14" s="169"/>
      <c r="D14" s="160"/>
      <c r="E14" s="119"/>
      <c r="F14" s="119"/>
      <c r="G14" s="119"/>
    </row>
    <row r="15" spans="1:7" ht="39" customHeight="1" thickBot="1" x14ac:dyDescent="0.3">
      <c r="A15" s="168"/>
      <c r="B15" s="132"/>
      <c r="C15" s="169"/>
      <c r="D15" s="170"/>
      <c r="E15" s="119"/>
      <c r="F15" s="119"/>
      <c r="G15" s="119"/>
    </row>
    <row r="16" spans="1:7" s="27" customFormat="1" ht="14.4" thickBot="1" x14ac:dyDescent="0.3">
      <c r="A16" s="361" t="s">
        <v>143</v>
      </c>
      <c r="B16" s="338">
        <f>SUM(B8:B15)</f>
        <v>0</v>
      </c>
      <c r="C16" s="457"/>
      <c r="D16" s="458"/>
    </row>
    <row r="17" spans="1:7" ht="13.8" thickBot="1" x14ac:dyDescent="0.3">
      <c r="A17" s="119"/>
      <c r="B17" s="119"/>
      <c r="C17" s="309"/>
      <c r="D17" s="164"/>
      <c r="E17" s="119"/>
      <c r="F17" s="119"/>
      <c r="G17" s="119"/>
    </row>
    <row r="18" spans="1:7" ht="11.25" customHeight="1" x14ac:dyDescent="0.25">
      <c r="A18" s="609" t="s">
        <v>32</v>
      </c>
      <c r="B18" s="565"/>
      <c r="C18" s="565"/>
      <c r="D18" s="566"/>
      <c r="E18" s="119"/>
      <c r="F18" s="119"/>
      <c r="G18" s="119"/>
    </row>
    <row r="19" spans="1:7" ht="11.25" customHeight="1" thickBot="1" x14ac:dyDescent="0.3">
      <c r="A19" s="578"/>
      <c r="B19" s="567"/>
      <c r="C19" s="567"/>
      <c r="D19" s="568"/>
      <c r="E19" s="119"/>
      <c r="F19" s="119"/>
      <c r="G19" s="119"/>
    </row>
  </sheetData>
  <sheetProtection sheet="1"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4">
    <mergeCell ref="A1:B1"/>
    <mergeCell ref="A2:D2"/>
    <mergeCell ref="A18:D19"/>
    <mergeCell ref="A3:D3"/>
  </mergeCells>
  <phoneticPr fontId="3" type="noConversion"/>
  <printOptions horizontalCentered="1"/>
  <pageMargins left="0.5" right="0.5" top="0.25" bottom="0.25" header="0.5" footer="0.5"/>
  <pageSetup scale="8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BAE158C50D634E9E43C136323BDDF4" ma:contentTypeVersion="5" ma:contentTypeDescription="Create a new document." ma:contentTypeScope="" ma:versionID="8a83253193062166d561e026e3cc8dbe">
  <xsd:schema xmlns:xsd="http://www.w3.org/2001/XMLSchema" xmlns:xs="http://www.w3.org/2001/XMLSchema" xmlns:p="http://schemas.microsoft.com/office/2006/metadata/properties" xmlns:ns2="b16c0a2a-53dd-41bc-a173-23b2a69031dc" xmlns:ns3="2f70e65f-ab6a-4979-a42b-3edbe0dafe49" targetNamespace="http://schemas.microsoft.com/office/2006/metadata/properties" ma:root="true" ma:fieldsID="e1891818aa1eafea3d9b587b5864f69c" ns2:_="" ns3:_="">
    <xsd:import namespace="b16c0a2a-53dd-41bc-a173-23b2a69031dc"/>
    <xsd:import namespace="2f70e65f-ab6a-4979-a42b-3edbe0dafe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c0a2a-53dd-41bc-a173-23b2a6903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70e65f-ab6a-4979-a42b-3edbe0dafe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f70e65f-ab6a-4979-a42b-3edbe0dafe49">
      <UserInfo>
        <DisplayName>McNichol, Scott S. (Fed)</DisplayName>
        <AccountId>11</AccountId>
        <AccountType/>
      </UserInfo>
      <UserInfo>
        <DisplayName>Olson, Darren R. (Fed)</DisplayName>
        <AccountId>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23F0B1-E090-4EFE-A98F-92A0EEE7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c0a2a-53dd-41bc-a173-23b2a69031dc"/>
    <ds:schemaRef ds:uri="2f70e65f-ab6a-4979-a42b-3edbe0dafe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C459A-88E6-4C69-A7A2-C889E476A057}">
  <ds:schemaRefs>
    <ds:schemaRef ds:uri="http://purl.org/dc/terms/"/>
    <ds:schemaRef ds:uri="http://schemas.microsoft.com/office/2006/metadata/properties"/>
    <ds:schemaRef ds:uri="http://purl.org/dc/elements/1.1/"/>
    <ds:schemaRef ds:uri="b16c0a2a-53dd-41bc-a173-23b2a69031dc"/>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2f70e65f-ab6a-4979-a42b-3edbe0dafe49"/>
    <ds:schemaRef ds:uri="http://purl.org/dc/dcmitype/"/>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Summary INTERNAL USE</vt:lpstr>
      <vt:lpstr>Instructions and Summary</vt:lpstr>
      <vt:lpstr>a. Personnel</vt:lpstr>
      <vt:lpstr>b. Travel</vt:lpstr>
      <vt:lpstr>c. Equipment</vt:lpstr>
      <vt:lpstr>d. Supplies</vt:lpstr>
      <vt:lpstr>e. Contractual-Subawards</vt:lpstr>
      <vt:lpstr>f. Construction</vt:lpstr>
      <vt:lpstr>g. Other</vt:lpstr>
      <vt:lpstr>h. Indirect</vt:lpstr>
      <vt:lpstr>i. Cost Sharing-Matching</vt:lpstr>
      <vt:lpstr>j. Program Income</vt:lpstr>
      <vt:lpstr>List</vt:lpstr>
      <vt:lpstr>'a. Personnel'!Print_Titles</vt:lpstr>
      <vt:lpstr>'b. Travel'!Print_Titles</vt:lpstr>
      <vt:lpstr>'c. Equipment'!Print_Titles</vt:lpstr>
      <vt:lpstr>'d. Supplies'!Print_Titles</vt:lpstr>
      <vt:lpstr>'e. Contractual-Subawards'!Print_Titles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Wiegand, Ryan</cp:lastModifiedBy>
  <cp:revision/>
  <dcterms:created xsi:type="dcterms:W3CDTF">2006-10-30T17:25:35Z</dcterms:created>
  <dcterms:modified xsi:type="dcterms:W3CDTF">2023-09-29T19:47:46Z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0x010100F3BAE158C50D634E9E43C136323BDDF4</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